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80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<sst xmlns="http://schemas.openxmlformats.org/spreadsheetml/2006/main" count="28">
  <si>
    <t>十里桃花公司考勤表</t>
  </si>
  <si>
    <t>序号</t>
  </si>
  <si>
    <t>姓名</t>
  </si>
  <si>
    <t>应出勤天数</t>
  </si>
  <si>
    <t>病事假天数</t>
  </si>
  <si>
    <t>旷工天数</t>
  </si>
  <si>
    <t>加班时间/h</t>
  </si>
  <si>
    <t>实际出勤天数</t>
  </si>
  <si>
    <t>时间</t>
  </si>
  <si>
    <t>星期</t>
  </si>
  <si>
    <t>王1</t>
  </si>
  <si>
    <t>上午</t>
  </si>
  <si>
    <t>×</t>
  </si>
  <si>
    <t>√</t>
  </si>
  <si>
    <t>△</t>
  </si>
  <si>
    <t>☆</t>
  </si>
  <si>
    <t>下午</t>
  </si>
  <si>
    <t>加班</t>
  </si>
  <si>
    <t>王2</t>
  </si>
  <si>
    <t>王3</t>
  </si>
  <si>
    <t>王4</t>
  </si>
  <si>
    <t>王5</t>
  </si>
  <si>
    <t>王6</t>
  </si>
  <si>
    <t>王7</t>
  </si>
  <si>
    <t>王8</t>
  </si>
  <si>
    <t>王9</t>
  </si>
  <si>
    <t>王10</t>
  </si>
  <si>
    <t xml:space="preserve">                                注：上班“√”；休息“×”；请假“△”；旷工“☆”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</si>
</sst>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[DBNum1][$-404]General"/>
    <numFmt numFmtId="177" formatCode="yyyy&quot;年&quot;m&quot;月&quot;;@"/>
  </numFmts>
  <fonts count="28">
    <font>
      <sz val="11"/>
      <color theme="1"/>
      <name val="Tahoma"/>
      <charset val="134"/>
    </font>
    <font>
      <b/>
      <sz val="18"/>
      <color theme="1"/>
      <name val="黑体"/>
      <charset val="134"/>
    </font>
    <font>
      <b/>
      <sz val="11"/>
      <color theme="0"/>
      <name val="宋体"/>
      <charset val="134"/>
    </font>
    <font>
      <b/>
      <sz val="11"/>
      <color theme="0"/>
      <name val="Tahoma"/>
      <charset val="134"/>
    </font>
    <font>
      <b/>
      <sz val="11"/>
      <color theme="1"/>
      <name val="宋体"/>
      <charset val="134"/>
    </font>
    <font>
      <sz val="11"/>
      <color theme="1"/>
      <name val="Arial"/>
      <charset val="134"/>
    </font>
    <font>
      <sz val="11"/>
      <color theme="1"/>
      <name val="宋体"/>
      <charset val="134"/>
    </font>
    <font>
      <sz val="12"/>
      <color theme="1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8" tint="-0.2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11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9" borderId="2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3" borderId="31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26" applyNumberFormat="0" applyFill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25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22" borderId="30" applyNumberFormat="0" applyAlignment="0" applyProtection="0">
      <alignment vertical="center"/>
    </xf>
    <xf numFmtId="0" fontId="23" fillId="22" borderId="27" applyNumberFormat="0" applyAlignment="0" applyProtection="0">
      <alignment vertical="center"/>
    </xf>
    <xf numFmtId="0" fontId="16" fillId="12" borderId="29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0" borderId="0"/>
    <xf numFmtId="0" fontId="11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17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7" fontId="3" fillId="2" borderId="3" xfId="0" applyNumberFormat="1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 shrinkToFit="1"/>
    </xf>
    <xf numFmtId="0" fontId="0" fillId="4" borderId="7" xfId="0" applyFill="1" applyBorder="1" applyAlignment="1">
      <alignment horizontal="center" vertical="center" shrinkToFit="1"/>
    </xf>
    <xf numFmtId="0" fontId="5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 shrinkToFit="1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4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  <dxf>
      <font>
        <color rgb="FFFF0000"/>
      </font>
      <fill>
        <patternFill patternType="none"/>
      </fill>
    </dxf>
    <dxf>
      <font>
        <color rgb="FFFF0000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M35"/>
  <sheetViews>
    <sheetView tabSelected="1" workbookViewId="0">
      <selection activeCell="P23" sqref="P23"/>
    </sheetView>
  </sheetViews>
  <sheetFormatPr defaultColWidth="9" defaultRowHeight="14.25"/>
  <cols>
    <col min="1" max="1" width="3.125" style="1" customWidth="1"/>
    <col min="2" max="3" width="5.75" style="1" customWidth="1"/>
    <col min="4" max="34" width="3.25" style="2" customWidth="1"/>
    <col min="35" max="35" width="4" style="1" customWidth="1"/>
    <col min="36" max="36" width="4.375" style="1" customWidth="1"/>
    <col min="37" max="38" width="4.125" style="1" customWidth="1"/>
    <col min="39" max="39" width="4.875" style="1" customWidth="1"/>
  </cols>
  <sheetData>
    <row r="1" ht="29" customHeight="1" spans="1:39">
      <c r="A1" s="3"/>
      <c r="D1" s="4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ht="24" customHeight="1" spans="1:39">
      <c r="A2" s="5" t="s">
        <v>1</v>
      </c>
      <c r="B2" s="6" t="s">
        <v>2</v>
      </c>
      <c r="C2" s="7"/>
      <c r="D2" s="8">
        <v>42856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43" t="s">
        <v>3</v>
      </c>
      <c r="AJ2" s="43" t="s">
        <v>4</v>
      </c>
      <c r="AK2" s="43" t="s">
        <v>5</v>
      </c>
      <c r="AL2" s="43" t="s">
        <v>6</v>
      </c>
      <c r="AM2" s="43" t="s">
        <v>7</v>
      </c>
    </row>
    <row r="3" ht="29" customHeight="1" spans="1:39">
      <c r="A3" s="9"/>
      <c r="B3" s="10"/>
      <c r="C3" s="11" t="s">
        <v>8</v>
      </c>
      <c r="D3" s="12">
        <f>IF(COLUMN(A1)&lt;=DAY(EOMONTH($D$2,0)),DAY(DATE(YEAR($D$2),MONTH($D$2),COLUMN(A1))),"")</f>
        <v>1</v>
      </c>
      <c r="E3" s="12">
        <f>IF(COLUMN(B1)&lt;=DAY(EOMONTH($D$2,0)),DAY(DATE(YEAR($D$2),MONTH($D$2),COLUMN(B1))),"")</f>
        <v>2</v>
      </c>
      <c r="F3" s="12">
        <f t="shared" ref="E3:G3" si="0">IF(COLUMN(C1)&lt;=DAY(EOMONTH($D$2,0)),DAY(DATE(YEAR($D$2),MONTH($D$2),COLUMN(C1))),"")</f>
        <v>3</v>
      </c>
      <c r="G3" s="12">
        <f t="shared" si="0"/>
        <v>4</v>
      </c>
      <c r="H3" s="12">
        <f t="shared" ref="H3:AH3" si="1">IF(COLUMN(E1)&lt;=DAY(EOMONTH($D$2,0)),DAY(DATE(YEAR($D$2),MONTH($D$2),COLUMN(E1))),"")</f>
        <v>5</v>
      </c>
      <c r="I3" s="12">
        <f t="shared" si="1"/>
        <v>6</v>
      </c>
      <c r="J3" s="12">
        <f t="shared" si="1"/>
        <v>7</v>
      </c>
      <c r="K3" s="12">
        <f t="shared" si="1"/>
        <v>8</v>
      </c>
      <c r="L3" s="12">
        <f t="shared" si="1"/>
        <v>9</v>
      </c>
      <c r="M3" s="12">
        <f t="shared" si="1"/>
        <v>10</v>
      </c>
      <c r="N3" s="12">
        <f t="shared" si="1"/>
        <v>11</v>
      </c>
      <c r="O3" s="12">
        <f t="shared" si="1"/>
        <v>12</v>
      </c>
      <c r="P3" s="12">
        <f t="shared" si="1"/>
        <v>13</v>
      </c>
      <c r="Q3" s="12">
        <f t="shared" si="1"/>
        <v>14</v>
      </c>
      <c r="R3" s="12">
        <f t="shared" si="1"/>
        <v>15</v>
      </c>
      <c r="S3" s="12">
        <f t="shared" si="1"/>
        <v>16</v>
      </c>
      <c r="T3" s="12">
        <f t="shared" si="1"/>
        <v>17</v>
      </c>
      <c r="U3" s="12">
        <f t="shared" si="1"/>
        <v>18</v>
      </c>
      <c r="V3" s="12">
        <f t="shared" si="1"/>
        <v>19</v>
      </c>
      <c r="W3" s="12">
        <f t="shared" si="1"/>
        <v>20</v>
      </c>
      <c r="X3" s="12">
        <f t="shared" si="1"/>
        <v>21</v>
      </c>
      <c r="Y3" s="12">
        <f t="shared" si="1"/>
        <v>22</v>
      </c>
      <c r="Z3" s="12">
        <f t="shared" si="1"/>
        <v>23</v>
      </c>
      <c r="AA3" s="12">
        <f t="shared" si="1"/>
        <v>24</v>
      </c>
      <c r="AB3" s="12">
        <f t="shared" si="1"/>
        <v>25</v>
      </c>
      <c r="AC3" s="12">
        <f t="shared" si="1"/>
        <v>26</v>
      </c>
      <c r="AD3" s="12">
        <f t="shared" si="1"/>
        <v>27</v>
      </c>
      <c r="AE3" s="12">
        <f t="shared" si="1"/>
        <v>28</v>
      </c>
      <c r="AF3" s="12">
        <f t="shared" si="1"/>
        <v>29</v>
      </c>
      <c r="AG3" s="12">
        <f t="shared" si="1"/>
        <v>30</v>
      </c>
      <c r="AH3" s="12">
        <f t="shared" si="1"/>
        <v>31</v>
      </c>
      <c r="AI3" s="43"/>
      <c r="AJ3" s="43"/>
      <c r="AK3" s="43"/>
      <c r="AL3" s="43"/>
      <c r="AM3" s="43"/>
    </row>
    <row r="4" ht="25" customHeight="1" spans="1:39">
      <c r="A4" s="9"/>
      <c r="B4" s="13"/>
      <c r="C4" s="14" t="s">
        <v>9</v>
      </c>
      <c r="D4" s="15">
        <f>IF(COLUMN(A1)&lt;=DAY(EOMONTH($D$2,0)),WEEKDAY(DATE(YEAR($D$2),MONTH($D$2),D$3),2),"")</f>
        <v>1</v>
      </c>
      <c r="E4" s="15">
        <f t="shared" ref="E4:O4" si="2">IF(COLUMN(B1)&lt;=DAY(EOMONTH($D$2,0)),WEEKDAY(DATE(YEAR($D$2),MONTH($D$2),E$3),2),"")</f>
        <v>2</v>
      </c>
      <c r="F4" s="15">
        <f t="shared" si="2"/>
        <v>3</v>
      </c>
      <c r="G4" s="15">
        <f t="shared" si="2"/>
        <v>4</v>
      </c>
      <c r="H4" s="15">
        <f t="shared" si="2"/>
        <v>5</v>
      </c>
      <c r="I4" s="15">
        <f t="shared" si="2"/>
        <v>6</v>
      </c>
      <c r="J4" s="15">
        <f t="shared" si="2"/>
        <v>7</v>
      </c>
      <c r="K4" s="15">
        <f t="shared" si="2"/>
        <v>1</v>
      </c>
      <c r="L4" s="15">
        <f t="shared" si="2"/>
        <v>2</v>
      </c>
      <c r="M4" s="15">
        <f t="shared" si="2"/>
        <v>3</v>
      </c>
      <c r="N4" s="15">
        <f t="shared" si="2"/>
        <v>4</v>
      </c>
      <c r="O4" s="15">
        <f t="shared" si="2"/>
        <v>5</v>
      </c>
      <c r="P4" s="15">
        <f t="shared" ref="P4:AH4" si="3">IF(COLUMN(M1)&lt;=DAY(EOMONTH($D$2,0)),WEEKDAY(DATE(YEAR($D$2),MONTH($D$2),P$3),2),"")</f>
        <v>6</v>
      </c>
      <c r="Q4" s="15">
        <f t="shared" si="3"/>
        <v>7</v>
      </c>
      <c r="R4" s="15">
        <f t="shared" si="3"/>
        <v>1</v>
      </c>
      <c r="S4" s="15">
        <f t="shared" si="3"/>
        <v>2</v>
      </c>
      <c r="T4" s="15">
        <f t="shared" si="3"/>
        <v>3</v>
      </c>
      <c r="U4" s="15">
        <f t="shared" si="3"/>
        <v>4</v>
      </c>
      <c r="V4" s="15">
        <f t="shared" si="3"/>
        <v>5</v>
      </c>
      <c r="W4" s="15">
        <f t="shared" si="3"/>
        <v>6</v>
      </c>
      <c r="X4" s="15">
        <f t="shared" si="3"/>
        <v>7</v>
      </c>
      <c r="Y4" s="15">
        <f t="shared" si="3"/>
        <v>1</v>
      </c>
      <c r="Z4" s="15">
        <f t="shared" si="3"/>
        <v>2</v>
      </c>
      <c r="AA4" s="15">
        <f t="shared" si="3"/>
        <v>3</v>
      </c>
      <c r="AB4" s="15">
        <f t="shared" si="3"/>
        <v>4</v>
      </c>
      <c r="AC4" s="15">
        <f t="shared" si="3"/>
        <v>5</v>
      </c>
      <c r="AD4" s="15">
        <f t="shared" si="3"/>
        <v>6</v>
      </c>
      <c r="AE4" s="15">
        <f t="shared" si="3"/>
        <v>7</v>
      </c>
      <c r="AF4" s="15">
        <f t="shared" si="3"/>
        <v>1</v>
      </c>
      <c r="AG4" s="15">
        <f t="shared" si="3"/>
        <v>2</v>
      </c>
      <c r="AH4" s="15">
        <f t="shared" si="3"/>
        <v>3</v>
      </c>
      <c r="AI4" s="5"/>
      <c r="AJ4" s="5"/>
      <c r="AK4" s="5"/>
      <c r="AL4" s="5"/>
      <c r="AM4" s="5"/>
    </row>
    <row r="5" spans="1:39">
      <c r="A5" s="16">
        <f>IF(B5&lt;&gt;"",SUBTOTAL(103,$B$5:B5)*1,"")</f>
        <v>1</v>
      </c>
      <c r="B5" s="17" t="s">
        <v>10</v>
      </c>
      <c r="C5" s="17" t="s">
        <v>11</v>
      </c>
      <c r="D5" s="18" t="s">
        <v>12</v>
      </c>
      <c r="E5" s="18" t="s">
        <v>13</v>
      </c>
      <c r="F5" s="19" t="s">
        <v>12</v>
      </c>
      <c r="G5" s="19" t="s">
        <v>13</v>
      </c>
      <c r="H5" s="18" t="s">
        <v>13</v>
      </c>
      <c r="I5" s="18" t="s">
        <v>13</v>
      </c>
      <c r="J5" s="18"/>
      <c r="K5" s="19" t="s">
        <v>13</v>
      </c>
      <c r="L5" s="19" t="s">
        <v>13</v>
      </c>
      <c r="M5" s="19" t="s">
        <v>12</v>
      </c>
      <c r="N5" s="18" t="s">
        <v>13</v>
      </c>
      <c r="O5" s="19" t="s">
        <v>13</v>
      </c>
      <c r="P5" s="19" t="s">
        <v>13</v>
      </c>
      <c r="Q5" s="19"/>
      <c r="R5" s="19" t="s">
        <v>14</v>
      </c>
      <c r="S5" s="19" t="s">
        <v>13</v>
      </c>
      <c r="T5" s="19" t="s">
        <v>14</v>
      </c>
      <c r="U5" s="19" t="s">
        <v>13</v>
      </c>
      <c r="V5" s="19" t="s">
        <v>13</v>
      </c>
      <c r="W5" s="19"/>
      <c r="X5" s="19"/>
      <c r="Y5" s="19" t="s">
        <v>15</v>
      </c>
      <c r="Z5" s="19" t="s">
        <v>13</v>
      </c>
      <c r="AA5" s="19" t="s">
        <v>13</v>
      </c>
      <c r="AB5" s="19" t="s">
        <v>15</v>
      </c>
      <c r="AC5" s="19" t="s">
        <v>13</v>
      </c>
      <c r="AD5" s="19"/>
      <c r="AE5" s="19"/>
      <c r="AF5" s="19" t="s">
        <v>13</v>
      </c>
      <c r="AG5" s="19" t="s">
        <v>13</v>
      </c>
      <c r="AH5" s="19" t="s">
        <v>13</v>
      </c>
      <c r="AI5" s="44">
        <f>MAX($D$3:$AH$3)-8</f>
        <v>23</v>
      </c>
      <c r="AJ5" s="44">
        <f>COUNTIF(D5:AH7,"=△")/2</f>
        <v>1.5</v>
      </c>
      <c r="AK5" s="44">
        <f>COUNTIF(D5:AH7,"=☆")/2</f>
        <v>1</v>
      </c>
      <c r="AL5" s="44">
        <f>SUM(D7:AH7)</f>
        <v>9.5</v>
      </c>
      <c r="AM5" s="45">
        <f>SUM(AI5,-AJ5-AK5)</f>
        <v>20.5</v>
      </c>
    </row>
    <row r="6" spans="1:39">
      <c r="A6" s="20"/>
      <c r="B6" s="21"/>
      <c r="C6" s="21" t="s">
        <v>16</v>
      </c>
      <c r="D6" s="18" t="s">
        <v>12</v>
      </c>
      <c r="E6" s="18" t="s">
        <v>13</v>
      </c>
      <c r="F6" s="19" t="s">
        <v>12</v>
      </c>
      <c r="G6" s="19" t="s">
        <v>13</v>
      </c>
      <c r="H6" s="18" t="s">
        <v>13</v>
      </c>
      <c r="I6" s="18" t="s">
        <v>13</v>
      </c>
      <c r="J6" s="18"/>
      <c r="K6" s="18" t="s">
        <v>13</v>
      </c>
      <c r="L6" s="19" t="s">
        <v>13</v>
      </c>
      <c r="M6" s="19" t="s">
        <v>12</v>
      </c>
      <c r="N6" s="18" t="s">
        <v>13</v>
      </c>
      <c r="O6" s="19" t="s">
        <v>13</v>
      </c>
      <c r="P6" s="19" t="s">
        <v>13</v>
      </c>
      <c r="Q6" s="19"/>
      <c r="R6" s="19" t="s">
        <v>14</v>
      </c>
      <c r="S6" s="19" t="s">
        <v>13</v>
      </c>
      <c r="T6" s="19" t="s">
        <v>13</v>
      </c>
      <c r="U6" s="19" t="s">
        <v>13</v>
      </c>
      <c r="V6" s="19" t="s">
        <v>13</v>
      </c>
      <c r="W6" s="19"/>
      <c r="X6" s="19"/>
      <c r="Y6" s="19" t="s">
        <v>13</v>
      </c>
      <c r="Z6" s="19" t="s">
        <v>13</v>
      </c>
      <c r="AA6" s="19" t="s">
        <v>13</v>
      </c>
      <c r="AB6" s="19"/>
      <c r="AC6" s="19" t="s">
        <v>13</v>
      </c>
      <c r="AD6" s="19"/>
      <c r="AE6" s="19"/>
      <c r="AF6" s="19" t="s">
        <v>13</v>
      </c>
      <c r="AG6" s="19" t="s">
        <v>13</v>
      </c>
      <c r="AH6" s="19" t="s">
        <v>13</v>
      </c>
      <c r="AI6" s="46"/>
      <c r="AJ6" s="46"/>
      <c r="AK6" s="46"/>
      <c r="AL6" s="46"/>
      <c r="AM6" s="47"/>
    </row>
    <row r="7" spans="1:39">
      <c r="A7" s="22"/>
      <c r="B7" s="23"/>
      <c r="C7" s="23" t="s">
        <v>17</v>
      </c>
      <c r="D7" s="19">
        <v>0.5</v>
      </c>
      <c r="E7" s="19"/>
      <c r="F7" s="19"/>
      <c r="G7" s="19">
        <v>3</v>
      </c>
      <c r="H7" s="19"/>
      <c r="I7" s="19"/>
      <c r="J7" s="19"/>
      <c r="K7" s="19"/>
      <c r="L7" s="19">
        <v>3</v>
      </c>
      <c r="M7" s="19"/>
      <c r="N7" s="19"/>
      <c r="O7" s="19">
        <v>3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48"/>
      <c r="AJ7" s="48"/>
      <c r="AK7" s="48"/>
      <c r="AL7" s="48"/>
      <c r="AM7" s="49"/>
    </row>
    <row r="8" spans="1:39">
      <c r="A8" s="24">
        <f>IF(B8&lt;&gt;"",SUBTOTAL(103,$B$5:B8)*1,"")</f>
        <v>2</v>
      </c>
      <c r="B8" s="25" t="s">
        <v>18</v>
      </c>
      <c r="C8" s="26" t="s">
        <v>11</v>
      </c>
      <c r="D8" s="18" t="s">
        <v>12</v>
      </c>
      <c r="E8" s="18" t="s">
        <v>12</v>
      </c>
      <c r="F8" s="19" t="s">
        <v>13</v>
      </c>
      <c r="G8" s="18" t="s">
        <v>13</v>
      </c>
      <c r="H8" s="18" t="s">
        <v>13</v>
      </c>
      <c r="I8" s="19" t="s">
        <v>14</v>
      </c>
      <c r="J8" s="18"/>
      <c r="K8" s="18" t="s">
        <v>13</v>
      </c>
      <c r="L8" s="18" t="s">
        <v>12</v>
      </c>
      <c r="M8" s="18" t="s">
        <v>12</v>
      </c>
      <c r="N8" s="18" t="s">
        <v>13</v>
      </c>
      <c r="O8" s="18" t="s">
        <v>13</v>
      </c>
      <c r="P8" s="18" t="s">
        <v>13</v>
      </c>
      <c r="Q8" s="18"/>
      <c r="R8" s="18" t="s">
        <v>13</v>
      </c>
      <c r="S8" s="18" t="s">
        <v>13</v>
      </c>
      <c r="T8" s="18" t="s">
        <v>13</v>
      </c>
      <c r="U8" s="18" t="s">
        <v>13</v>
      </c>
      <c r="V8" s="18" t="s">
        <v>13</v>
      </c>
      <c r="W8" s="18"/>
      <c r="X8" s="18"/>
      <c r="Y8" s="18" t="s">
        <v>13</v>
      </c>
      <c r="Z8" s="18" t="s">
        <v>13</v>
      </c>
      <c r="AA8" s="18" t="s">
        <v>13</v>
      </c>
      <c r="AB8" s="18" t="s">
        <v>13</v>
      </c>
      <c r="AC8" s="18" t="s">
        <v>13</v>
      </c>
      <c r="AD8" s="18"/>
      <c r="AE8" s="18"/>
      <c r="AF8" s="18" t="s">
        <v>13</v>
      </c>
      <c r="AG8" s="19" t="s">
        <v>13</v>
      </c>
      <c r="AH8" s="19" t="s">
        <v>13</v>
      </c>
      <c r="AI8" s="44">
        <f>MAX($D$3:$AH$3)-8</f>
        <v>23</v>
      </c>
      <c r="AJ8" s="44">
        <f t="shared" ref="AJ8" si="4">COUNTIF(D8:AH10,"=△")/2</f>
        <v>1</v>
      </c>
      <c r="AK8" s="44">
        <f t="shared" ref="AK8" si="5">COUNTIF(D8:AH10,"=☆")/2</f>
        <v>0</v>
      </c>
      <c r="AL8" s="44">
        <f t="shared" ref="AL8" si="6">SUM(D10:AH10)</f>
        <v>4</v>
      </c>
      <c r="AM8" s="45">
        <f>SUM(AI8,-AJ8-AK8)</f>
        <v>22</v>
      </c>
    </row>
    <row r="9" spans="1:39">
      <c r="A9" s="27"/>
      <c r="B9" s="28"/>
      <c r="C9" s="29" t="s">
        <v>16</v>
      </c>
      <c r="D9" s="18" t="s">
        <v>12</v>
      </c>
      <c r="E9" s="18" t="s">
        <v>12</v>
      </c>
      <c r="F9" s="19" t="s">
        <v>13</v>
      </c>
      <c r="G9" s="18" t="s">
        <v>13</v>
      </c>
      <c r="H9" s="18" t="s">
        <v>13</v>
      </c>
      <c r="I9" s="19" t="s">
        <v>14</v>
      </c>
      <c r="J9" s="18"/>
      <c r="K9" s="18" t="s">
        <v>13</v>
      </c>
      <c r="L9" s="18" t="s">
        <v>12</v>
      </c>
      <c r="M9" s="18" t="s">
        <v>12</v>
      </c>
      <c r="N9" s="18" t="s">
        <v>13</v>
      </c>
      <c r="O9" s="18" t="s">
        <v>13</v>
      </c>
      <c r="P9" s="18" t="s">
        <v>13</v>
      </c>
      <c r="Q9" s="18"/>
      <c r="R9" s="18" t="s">
        <v>13</v>
      </c>
      <c r="S9" s="18" t="s">
        <v>13</v>
      </c>
      <c r="T9" s="18" t="s">
        <v>13</v>
      </c>
      <c r="U9" s="18" t="s">
        <v>13</v>
      </c>
      <c r="V9" s="18" t="s">
        <v>13</v>
      </c>
      <c r="W9" s="18"/>
      <c r="X9" s="18"/>
      <c r="Y9" s="18" t="s">
        <v>13</v>
      </c>
      <c r="Z9" s="18" t="s">
        <v>13</v>
      </c>
      <c r="AA9" s="18" t="s">
        <v>13</v>
      </c>
      <c r="AB9" s="18" t="s">
        <v>13</v>
      </c>
      <c r="AC9" s="18" t="s">
        <v>13</v>
      </c>
      <c r="AD9" s="18"/>
      <c r="AE9" s="18"/>
      <c r="AF9" s="18" t="s">
        <v>13</v>
      </c>
      <c r="AG9" s="19" t="s">
        <v>13</v>
      </c>
      <c r="AH9" s="19" t="s">
        <v>13</v>
      </c>
      <c r="AI9" s="46"/>
      <c r="AJ9" s="46"/>
      <c r="AK9" s="46"/>
      <c r="AL9" s="46"/>
      <c r="AM9" s="47"/>
    </row>
    <row r="10" spans="1:39">
      <c r="A10" s="30"/>
      <c r="B10" s="31"/>
      <c r="C10" s="32" t="s">
        <v>17</v>
      </c>
      <c r="D10" s="33"/>
      <c r="E10" s="33"/>
      <c r="F10" s="33"/>
      <c r="G10" s="33"/>
      <c r="H10" s="33"/>
      <c r="I10" s="33"/>
      <c r="J10" s="33"/>
      <c r="K10" s="33"/>
      <c r="L10" s="33"/>
      <c r="M10" s="33">
        <v>2</v>
      </c>
      <c r="N10" s="33">
        <v>2</v>
      </c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48"/>
      <c r="AJ10" s="48"/>
      <c r="AK10" s="48"/>
      <c r="AL10" s="48"/>
      <c r="AM10" s="49"/>
    </row>
    <row r="11" spans="1:39">
      <c r="A11" s="16">
        <f>IF(B11&lt;&gt;"",SUBTOTAL(103,$B$5:B11)*1,"")</f>
        <v>3</v>
      </c>
      <c r="B11" s="17" t="s">
        <v>19</v>
      </c>
      <c r="C11" s="17" t="s">
        <v>11</v>
      </c>
      <c r="D11" s="19"/>
      <c r="E11" s="19"/>
      <c r="F11" s="19" t="s">
        <v>12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44">
        <f>MAX($D$3:$AH$3)-8</f>
        <v>23</v>
      </c>
      <c r="AJ11" s="44">
        <f t="shared" ref="AJ11" si="7">COUNTIF(D11:AH13,"=△")/2</f>
        <v>0</v>
      </c>
      <c r="AK11" s="44">
        <f t="shared" ref="AK11" si="8">COUNTIF(D11:AH13,"=☆")/2</f>
        <v>0</v>
      </c>
      <c r="AL11" s="44">
        <f t="shared" ref="AL11" si="9">SUM(D13:AH13)</f>
        <v>0</v>
      </c>
      <c r="AM11" s="45">
        <f>SUM(AI11,-AJ11-AK11)</f>
        <v>23</v>
      </c>
    </row>
    <row r="12" spans="1:39">
      <c r="A12" s="20"/>
      <c r="B12" s="21"/>
      <c r="C12" s="21" t="s">
        <v>16</v>
      </c>
      <c r="D12" s="19"/>
      <c r="E12" s="19"/>
      <c r="F12" s="19" t="s">
        <v>12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46"/>
      <c r="AJ12" s="46"/>
      <c r="AK12" s="46"/>
      <c r="AL12" s="46"/>
      <c r="AM12" s="47"/>
    </row>
    <row r="13" spans="1:39">
      <c r="A13" s="22"/>
      <c r="B13" s="23"/>
      <c r="C13" s="23" t="s">
        <v>17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48"/>
      <c r="AJ13" s="48"/>
      <c r="AK13" s="48"/>
      <c r="AL13" s="48"/>
      <c r="AM13" s="49"/>
    </row>
    <row r="14" spans="1:39">
      <c r="A14" s="24">
        <f>IF(B14&lt;&gt;"",SUBTOTAL(103,$B$5:B14)*1,"")</f>
        <v>4</v>
      </c>
      <c r="B14" s="25" t="s">
        <v>20</v>
      </c>
      <c r="C14" s="26" t="s">
        <v>11</v>
      </c>
      <c r="D14" s="18"/>
      <c r="E14" s="18"/>
      <c r="F14" s="18" t="s">
        <v>12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44">
        <f>MAX($D$3:$AH$3)-8</f>
        <v>23</v>
      </c>
      <c r="AJ14" s="44">
        <f t="shared" ref="AJ14" si="10">COUNTIF(D14:AH16,"=△")/2</f>
        <v>0</v>
      </c>
      <c r="AK14" s="44">
        <f t="shared" ref="AK14:AK23" si="11">COUNTIF(D14:AH16,"=☆")/2</f>
        <v>0</v>
      </c>
      <c r="AL14" s="44">
        <f t="shared" ref="AL14" si="12">SUM(D16:AH16)</f>
        <v>0</v>
      </c>
      <c r="AM14" s="45">
        <f>SUM(AI14,-AJ14-AK14)</f>
        <v>23</v>
      </c>
    </row>
    <row r="15" spans="1:39">
      <c r="A15" s="27"/>
      <c r="B15" s="28"/>
      <c r="C15" s="29" t="s">
        <v>16</v>
      </c>
      <c r="D15" s="18"/>
      <c r="E15" s="18"/>
      <c r="F15" s="18" t="s">
        <v>12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46"/>
      <c r="AJ15" s="46"/>
      <c r="AK15" s="46"/>
      <c r="AL15" s="46"/>
      <c r="AM15" s="47"/>
    </row>
    <row r="16" spans="1:39">
      <c r="A16" s="30" t="str">
        <f>IF(B16&lt;&gt;"",SUBTOTAL(103,$B$5:B16)*1,"")</f>
        <v/>
      </c>
      <c r="B16" s="31"/>
      <c r="C16" s="32" t="s">
        <v>17</v>
      </c>
      <c r="D16" s="33"/>
      <c r="E16" s="18"/>
      <c r="F16" s="18" t="s">
        <v>12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48"/>
      <c r="AJ16" s="48"/>
      <c r="AK16" s="48"/>
      <c r="AL16" s="48"/>
      <c r="AM16" s="49"/>
    </row>
    <row r="17" spans="1:39">
      <c r="A17" s="16">
        <f>IF(B17&lt;&gt;"",SUBTOTAL(103,$B$5:B17)*1,"")</f>
        <v>5</v>
      </c>
      <c r="B17" s="17" t="s">
        <v>21</v>
      </c>
      <c r="C17" s="17" t="s">
        <v>11</v>
      </c>
      <c r="D17" s="19"/>
      <c r="E17" s="19"/>
      <c r="F17" s="19" t="s">
        <v>12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44">
        <f>MAX($D$3:$AH$3)-8</f>
        <v>23</v>
      </c>
      <c r="AJ17" s="44">
        <f t="shared" ref="AJ17" si="13">COUNTIF(D17:AH19,"=△")/2</f>
        <v>0</v>
      </c>
      <c r="AK17" s="44">
        <f t="shared" si="11"/>
        <v>0</v>
      </c>
      <c r="AL17" s="44">
        <f t="shared" ref="AL17" si="14">SUM(D19:AH19)</f>
        <v>0</v>
      </c>
      <c r="AM17" s="45">
        <f>SUM(AI17,-AJ17-AK17)</f>
        <v>23</v>
      </c>
    </row>
    <row r="18" spans="1:39">
      <c r="A18" s="20" t="str">
        <f>IF(B18&lt;&gt;"",SUBTOTAL(103,$B$5:B18)*1,"")</f>
        <v/>
      </c>
      <c r="B18" s="21"/>
      <c r="C18" s="21" t="s">
        <v>16</v>
      </c>
      <c r="D18" s="19"/>
      <c r="E18" s="19"/>
      <c r="F18" s="19" t="s">
        <v>12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46"/>
      <c r="AJ18" s="46"/>
      <c r="AK18" s="46"/>
      <c r="AL18" s="46"/>
      <c r="AM18" s="47"/>
    </row>
    <row r="19" spans="1:39">
      <c r="A19" s="22" t="str">
        <f>IF(B19&lt;&gt;"",SUBTOTAL(103,$B$5:B19)*1,"")</f>
        <v/>
      </c>
      <c r="B19" s="23"/>
      <c r="C19" s="23" t="s">
        <v>17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48"/>
      <c r="AJ19" s="48"/>
      <c r="AK19" s="48"/>
      <c r="AL19" s="48"/>
      <c r="AM19" s="49"/>
    </row>
    <row r="20" spans="1:39">
      <c r="A20" s="34">
        <f>IF(B20&lt;&gt;"",SUBTOTAL(103,$B$5:B20)*1,"")</f>
        <v>6</v>
      </c>
      <c r="B20" s="25" t="s">
        <v>22</v>
      </c>
      <c r="C20" s="26" t="s">
        <v>11</v>
      </c>
      <c r="D20" s="18"/>
      <c r="E20" s="18"/>
      <c r="F20" s="18" t="s">
        <v>12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44">
        <f>MAX($D$3:$AH$3)-8</f>
        <v>23</v>
      </c>
      <c r="AJ20" s="44">
        <f t="shared" ref="AJ20" si="15">COUNTIF(D20:AH22,"=△")/2</f>
        <v>0</v>
      </c>
      <c r="AK20" s="44">
        <f t="shared" si="11"/>
        <v>0</v>
      </c>
      <c r="AL20" s="44">
        <f t="shared" ref="AL20" si="16">SUM(D22:AH22)</f>
        <v>0</v>
      </c>
      <c r="AM20" s="45">
        <f>SUM(AI20,-AJ20-AK20)</f>
        <v>23</v>
      </c>
    </row>
    <row r="21" spans="1:39">
      <c r="A21" s="35"/>
      <c r="B21" s="28"/>
      <c r="C21" s="29" t="s">
        <v>16</v>
      </c>
      <c r="D21" s="18"/>
      <c r="E21" s="18"/>
      <c r="F21" s="18" t="s">
        <v>12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46"/>
      <c r="AJ21" s="46"/>
      <c r="AK21" s="46"/>
      <c r="AL21" s="46"/>
      <c r="AM21" s="47"/>
    </row>
    <row r="22" spans="1:39">
      <c r="A22" s="36"/>
      <c r="B22" s="31"/>
      <c r="C22" s="32" t="s">
        <v>17</v>
      </c>
      <c r="D22" s="33"/>
      <c r="E22" s="18"/>
      <c r="F22" s="18" t="s">
        <v>12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48"/>
      <c r="AJ22" s="48"/>
      <c r="AK22" s="48"/>
      <c r="AL22" s="48"/>
      <c r="AM22" s="49"/>
    </row>
    <row r="23" spans="1:39">
      <c r="A23" s="37">
        <f>IF(B23&lt;&gt;"",SUBTOTAL(103,$B$5:B23)*1,"")</f>
        <v>7</v>
      </c>
      <c r="B23" s="17" t="s">
        <v>23</v>
      </c>
      <c r="C23" s="17" t="s">
        <v>11</v>
      </c>
      <c r="D23" s="19"/>
      <c r="E23" s="19"/>
      <c r="F23" s="19" t="s">
        <v>12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44">
        <f>MAX($D$3:$AH$3)-8</f>
        <v>23</v>
      </c>
      <c r="AJ23" s="44">
        <f t="shared" ref="AJ23" si="17">COUNTIF(D23:AH25,"=△")/2</f>
        <v>0</v>
      </c>
      <c r="AK23" s="44">
        <f t="shared" si="11"/>
        <v>0</v>
      </c>
      <c r="AL23" s="44">
        <f t="shared" ref="AL23" si="18">SUM(D25:AH25)/24</f>
        <v>0</v>
      </c>
      <c r="AM23" s="45">
        <f>SUM(AI23,-AJ23-AK23)</f>
        <v>23</v>
      </c>
    </row>
    <row r="24" spans="1:39">
      <c r="A24" s="38"/>
      <c r="B24" s="21"/>
      <c r="C24" s="21" t="s">
        <v>16</v>
      </c>
      <c r="D24" s="19"/>
      <c r="E24" s="19"/>
      <c r="F24" s="19" t="s">
        <v>12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46"/>
      <c r="AJ24" s="46"/>
      <c r="AK24" s="46"/>
      <c r="AL24" s="46"/>
      <c r="AM24" s="47"/>
    </row>
    <row r="25" spans="1:39">
      <c r="A25" s="39"/>
      <c r="B25" s="23"/>
      <c r="C25" s="23" t="s">
        <v>17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48"/>
      <c r="AJ25" s="48"/>
      <c r="AK25" s="48"/>
      <c r="AL25" s="48"/>
      <c r="AM25" s="49"/>
    </row>
    <row r="26" spans="1:39">
      <c r="A26" s="34">
        <f>IF(B26&lt;&gt;"",SUBTOTAL(103,$B$5:B26)*1,"")</f>
        <v>8</v>
      </c>
      <c r="B26" s="25" t="s">
        <v>24</v>
      </c>
      <c r="C26" s="26" t="s">
        <v>11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44">
        <f>MAX($D$3:$AH$3)-8</f>
        <v>23</v>
      </c>
      <c r="AJ26" s="44">
        <f t="shared" ref="AJ26:AJ32" si="19">COUNTIF(D26:AH28,"=△")/2</f>
        <v>0</v>
      </c>
      <c r="AK26" s="44">
        <f t="shared" ref="AK26:AK32" si="20">COUNTIF(D26:AH28,"=☆")/2</f>
        <v>0</v>
      </c>
      <c r="AL26" s="44">
        <f t="shared" ref="AL26:AL32" si="21">SUM(D28:AH28)/24</f>
        <v>0</v>
      </c>
      <c r="AM26" s="45">
        <f>SUM(AI26,-AJ26-AK26)</f>
        <v>23</v>
      </c>
    </row>
    <row r="27" spans="1:39">
      <c r="A27" s="35"/>
      <c r="B27" s="28"/>
      <c r="C27" s="29" t="s">
        <v>16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46"/>
      <c r="AJ27" s="46"/>
      <c r="AK27" s="46"/>
      <c r="AL27" s="46"/>
      <c r="AM27" s="47"/>
    </row>
    <row r="28" spans="1:39">
      <c r="A28" s="36"/>
      <c r="B28" s="31"/>
      <c r="C28" s="32" t="s">
        <v>17</v>
      </c>
      <c r="D28" s="33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48"/>
      <c r="AJ28" s="48"/>
      <c r="AK28" s="48"/>
      <c r="AL28" s="48"/>
      <c r="AM28" s="49"/>
    </row>
    <row r="29" spans="1:39">
      <c r="A29" s="16">
        <f>IF(B29&lt;&gt;"",SUBTOTAL(103,$B$5:B29)*1,"")</f>
        <v>9</v>
      </c>
      <c r="B29" s="17" t="s">
        <v>25</v>
      </c>
      <c r="C29" s="17" t="s">
        <v>11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44">
        <f>MAX($D$3:$AH$3)-8</f>
        <v>23</v>
      </c>
      <c r="AJ29" s="44">
        <f t="shared" si="19"/>
        <v>0</v>
      </c>
      <c r="AK29" s="44">
        <f t="shared" si="20"/>
        <v>0</v>
      </c>
      <c r="AL29" s="44">
        <f t="shared" si="21"/>
        <v>0.0208333333333333</v>
      </c>
      <c r="AM29" s="45">
        <f>SUM(AI29,-AJ29-AK29)</f>
        <v>23</v>
      </c>
    </row>
    <row r="30" spans="1:39">
      <c r="A30" s="20"/>
      <c r="B30" s="21"/>
      <c r="C30" s="21" t="s">
        <v>16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46"/>
      <c r="AJ30" s="46"/>
      <c r="AK30" s="46"/>
      <c r="AL30" s="46"/>
      <c r="AM30" s="47"/>
    </row>
    <row r="31" spans="1:39">
      <c r="A31" s="22"/>
      <c r="B31" s="23"/>
      <c r="C31" s="23" t="s">
        <v>17</v>
      </c>
      <c r="D31" s="19">
        <v>0.5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48"/>
      <c r="AJ31" s="48"/>
      <c r="AK31" s="48"/>
      <c r="AL31" s="48"/>
      <c r="AM31" s="49"/>
    </row>
    <row r="32" spans="1:39">
      <c r="A32" s="34">
        <f>IF(B32&lt;&gt;"",SUBTOTAL(103,$B$5:B32)*1,"")</f>
        <v>10</v>
      </c>
      <c r="B32" s="25" t="s">
        <v>26</v>
      </c>
      <c r="C32" s="26" t="s">
        <v>11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44">
        <f>MAX($D$3:$AH$3)-8</f>
        <v>23</v>
      </c>
      <c r="AJ32" s="44">
        <f t="shared" si="19"/>
        <v>0</v>
      </c>
      <c r="AK32" s="44">
        <f t="shared" si="20"/>
        <v>0</v>
      </c>
      <c r="AL32" s="44">
        <f t="shared" si="21"/>
        <v>0</v>
      </c>
      <c r="AM32" s="45">
        <f>SUM(AI32,-AJ32-AK32)</f>
        <v>23</v>
      </c>
    </row>
    <row r="33" spans="1:39">
      <c r="A33" s="35"/>
      <c r="B33" s="28"/>
      <c r="C33" s="29" t="s">
        <v>16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46"/>
      <c r="AJ33" s="46"/>
      <c r="AK33" s="46"/>
      <c r="AL33" s="46"/>
      <c r="AM33" s="47"/>
    </row>
    <row r="34" spans="1:39">
      <c r="A34" s="36"/>
      <c r="B34" s="31"/>
      <c r="C34" s="32" t="s">
        <v>17</v>
      </c>
      <c r="D34" s="33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8"/>
      <c r="AJ34" s="48"/>
      <c r="AK34" s="48"/>
      <c r="AL34" s="48"/>
      <c r="AM34" s="49"/>
    </row>
    <row r="35" ht="27" customHeight="1" spans="1:39">
      <c r="A35" s="41" t="s">
        <v>27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50"/>
    </row>
  </sheetData>
  <mergeCells count="80">
    <mergeCell ref="D1:AM1"/>
    <mergeCell ref="D2:AH2"/>
    <mergeCell ref="A35:AM35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B2:B4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AI2:AI4"/>
    <mergeCell ref="AI5:AI7"/>
    <mergeCell ref="AI8:AI10"/>
    <mergeCell ref="AI11:AI13"/>
    <mergeCell ref="AI14:AI16"/>
    <mergeCell ref="AI17:AI19"/>
    <mergeCell ref="AI20:AI22"/>
    <mergeCell ref="AI23:AI25"/>
    <mergeCell ref="AI26:AI28"/>
    <mergeCell ref="AI29:AI31"/>
    <mergeCell ref="AI32:AI34"/>
    <mergeCell ref="AJ2:AJ4"/>
    <mergeCell ref="AJ5:AJ7"/>
    <mergeCell ref="AJ8:AJ10"/>
    <mergeCell ref="AJ11:AJ13"/>
    <mergeCell ref="AJ14:AJ16"/>
    <mergeCell ref="AJ17:AJ19"/>
    <mergeCell ref="AJ20:AJ22"/>
    <mergeCell ref="AJ23:AJ25"/>
    <mergeCell ref="AJ26:AJ28"/>
    <mergeCell ref="AJ29:AJ31"/>
    <mergeCell ref="AJ32:AJ34"/>
    <mergeCell ref="AK2:AK4"/>
    <mergeCell ref="AK5:AK7"/>
    <mergeCell ref="AK8:AK10"/>
    <mergeCell ref="AK11:AK13"/>
    <mergeCell ref="AK14:AK16"/>
    <mergeCell ref="AK17:AK19"/>
    <mergeCell ref="AK20:AK22"/>
    <mergeCell ref="AK23:AK25"/>
    <mergeCell ref="AK26:AK28"/>
    <mergeCell ref="AK29:AK31"/>
    <mergeCell ref="AK32:AK34"/>
    <mergeCell ref="AL2:AL4"/>
    <mergeCell ref="AL5:AL7"/>
    <mergeCell ref="AL8:AL10"/>
    <mergeCell ref="AL11:AL13"/>
    <mergeCell ref="AL14:AL16"/>
    <mergeCell ref="AL17:AL19"/>
    <mergeCell ref="AL20:AL22"/>
    <mergeCell ref="AL23:AL25"/>
    <mergeCell ref="AL26:AL28"/>
    <mergeCell ref="AL29:AL31"/>
    <mergeCell ref="AL32:AL34"/>
    <mergeCell ref="AM2:AM4"/>
    <mergeCell ref="AM5:AM7"/>
    <mergeCell ref="AM8:AM10"/>
    <mergeCell ref="AM11:AM13"/>
    <mergeCell ref="AM14:AM16"/>
    <mergeCell ref="AM17:AM19"/>
    <mergeCell ref="AM20:AM22"/>
    <mergeCell ref="AM23:AM25"/>
    <mergeCell ref="AM26:AM28"/>
    <mergeCell ref="AM29:AM31"/>
    <mergeCell ref="AM32:AM34"/>
  </mergeCells>
  <conditionalFormatting sqref="D4:AH4">
    <cfRule type="cellIs" dxfId="0" priority="202" operator="between">
      <formula>$E$4</formula>
      <formula>"六"</formula>
    </cfRule>
    <cfRule type="cellIs" dxfId="0" priority="203" operator="between">
      <formula>"三"</formula>
      <formula>"六"</formula>
    </cfRule>
    <cfRule type="cellIs" dxfId="1" priority="204" operator="between">
      <formula>"六"</formula>
      <formula>"七"</formula>
    </cfRule>
  </conditionalFormatting>
  <conditionalFormatting sqref="E4:F4">
    <cfRule type="cellIs" dxfId="0" priority="205" operator="equal">
      <formula>"六"</formula>
    </cfRule>
    <cfRule type="cellIs" dxfId="0" priority="206" operator="between">
      <formula>"六"</formula>
      <formula>"七"</formula>
    </cfRule>
  </conditionalFormatting>
  <conditionalFormatting sqref="D5">
    <cfRule type="expression" dxfId="2" priority="3">
      <formula>D5="△"</formula>
    </cfRule>
    <cfRule type="expression" dxfId="3" priority="2">
      <formula>D5="×"</formula>
    </cfRule>
    <cfRule type="expression" dxfId="3" priority="1">
      <formula>D5="☆"</formula>
    </cfRule>
  </conditionalFormatting>
  <conditionalFormatting sqref="E5">
    <cfRule type="expression" dxfId="2" priority="171">
      <formula>E5="△"</formula>
    </cfRule>
    <cfRule type="expression" dxfId="3" priority="170">
      <formula>E5="×"</formula>
    </cfRule>
    <cfRule type="expression" dxfId="3" priority="169">
      <formula>E5="☆"</formula>
    </cfRule>
  </conditionalFormatting>
  <conditionalFormatting sqref="H5">
    <cfRule type="expression" dxfId="2" priority="165">
      <formula>H5="△"</formula>
    </cfRule>
    <cfRule type="expression" dxfId="3" priority="164">
      <formula>H5="×"</formula>
    </cfRule>
    <cfRule type="expression" dxfId="3" priority="163">
      <formula>H5="☆"</formula>
    </cfRule>
  </conditionalFormatting>
  <conditionalFormatting sqref="I5">
    <cfRule type="expression" dxfId="2" priority="159">
      <formula>I5="△"</formula>
    </cfRule>
    <cfRule type="expression" dxfId="3" priority="158">
      <formula>I5="×"</formula>
    </cfRule>
    <cfRule type="expression" dxfId="3" priority="157">
      <formula>I5="☆"</formula>
    </cfRule>
  </conditionalFormatting>
  <conditionalFormatting sqref="J5">
    <cfRule type="expression" dxfId="2" priority="153">
      <formula>J5="△"</formula>
    </cfRule>
    <cfRule type="expression" dxfId="3" priority="152">
      <formula>J5="×"</formula>
    </cfRule>
    <cfRule type="expression" dxfId="3" priority="151">
      <formula>J5="☆"</formula>
    </cfRule>
  </conditionalFormatting>
  <conditionalFormatting sqref="L5">
    <cfRule type="expression" dxfId="2" priority="51">
      <formula>L5="△"</formula>
    </cfRule>
    <cfRule type="expression" dxfId="3" priority="50">
      <formula>L5="×"</formula>
    </cfRule>
    <cfRule type="expression" dxfId="3" priority="49">
      <formula>L5="☆"</formula>
    </cfRule>
  </conditionalFormatting>
  <conditionalFormatting sqref="N5">
    <cfRule type="expression" dxfId="2" priority="144">
      <formula>N5="△"</formula>
    </cfRule>
    <cfRule type="expression" dxfId="3" priority="143">
      <formula>N5="×"</formula>
    </cfRule>
    <cfRule type="expression" dxfId="3" priority="142">
      <formula>N5="☆"</formula>
    </cfRule>
  </conditionalFormatting>
  <conditionalFormatting sqref="U5">
    <cfRule type="expression" dxfId="2" priority="135">
      <formula>U5="△"</formula>
    </cfRule>
    <cfRule type="expression" dxfId="3" priority="134">
      <formula>U5="×"</formula>
    </cfRule>
    <cfRule type="expression" dxfId="3" priority="133">
      <formula>U5="☆"</formula>
    </cfRule>
  </conditionalFormatting>
  <conditionalFormatting sqref="Z5">
    <cfRule type="expression" dxfId="2" priority="111">
      <formula>Z5="△"</formula>
    </cfRule>
    <cfRule type="expression" dxfId="3" priority="110">
      <formula>Z5="×"</formula>
    </cfRule>
    <cfRule type="expression" dxfId="3" priority="109">
      <formula>Z5="☆"</formula>
    </cfRule>
  </conditionalFormatting>
  <conditionalFormatting sqref="AA5">
    <cfRule type="expression" dxfId="2" priority="108">
      <formula>AA5="△"</formula>
    </cfRule>
    <cfRule type="expression" dxfId="3" priority="107">
      <formula>AA5="×"</formula>
    </cfRule>
    <cfRule type="expression" dxfId="3" priority="106">
      <formula>AA5="☆"</formula>
    </cfRule>
  </conditionalFormatting>
  <conditionalFormatting sqref="AD5">
    <cfRule type="expression" dxfId="2" priority="117">
      <formula>AD5="△"</formula>
    </cfRule>
    <cfRule type="expression" dxfId="3" priority="116">
      <formula>AD5="×"</formula>
    </cfRule>
    <cfRule type="expression" dxfId="3" priority="115">
      <formula>AD5="☆"</formula>
    </cfRule>
  </conditionalFormatting>
  <conditionalFormatting sqref="AE5">
    <cfRule type="expression" dxfId="2" priority="114">
      <formula>AE5="△"</formula>
    </cfRule>
    <cfRule type="expression" dxfId="3" priority="113">
      <formula>AE5="×"</formula>
    </cfRule>
    <cfRule type="expression" dxfId="3" priority="112">
      <formula>AE5="☆"</formula>
    </cfRule>
  </conditionalFormatting>
  <conditionalFormatting sqref="AG5">
    <cfRule type="expression" dxfId="2" priority="48">
      <formula>AG5="△"</formula>
    </cfRule>
    <cfRule type="expression" dxfId="3" priority="47">
      <formula>AG5="×"</formula>
    </cfRule>
    <cfRule type="expression" dxfId="3" priority="46">
      <formula>AG5="☆"</formula>
    </cfRule>
  </conditionalFormatting>
  <conditionalFormatting sqref="AH5">
    <cfRule type="expression" dxfId="2" priority="42">
      <formula>AH5="△"</formula>
    </cfRule>
    <cfRule type="expression" dxfId="3" priority="41">
      <formula>AH5="×"</formula>
    </cfRule>
    <cfRule type="expression" dxfId="3" priority="40">
      <formula>AH5="☆"</formula>
    </cfRule>
  </conditionalFormatting>
  <conditionalFormatting sqref="D6">
    <cfRule type="expression" dxfId="2" priority="6">
      <formula>D6="△"</formula>
    </cfRule>
    <cfRule type="expression" dxfId="3" priority="5">
      <formula>D6="×"</formula>
    </cfRule>
    <cfRule type="expression" dxfId="3" priority="4">
      <formula>D6="☆"</formula>
    </cfRule>
  </conditionalFormatting>
  <conditionalFormatting sqref="E6">
    <cfRule type="expression" dxfId="2" priority="168">
      <formula>E6="△"</formula>
    </cfRule>
    <cfRule type="expression" dxfId="3" priority="167">
      <formula>E6="×"</formula>
    </cfRule>
    <cfRule type="expression" dxfId="3" priority="166">
      <formula>E6="☆"</formula>
    </cfRule>
  </conditionalFormatting>
  <conditionalFormatting sqref="H6">
    <cfRule type="expression" dxfId="2" priority="162">
      <formula>H6="△"</formula>
    </cfRule>
    <cfRule type="expression" dxfId="3" priority="161">
      <formula>H6="×"</formula>
    </cfRule>
    <cfRule type="expression" dxfId="3" priority="160">
      <formula>H6="☆"</formula>
    </cfRule>
  </conditionalFormatting>
  <conditionalFormatting sqref="I6">
    <cfRule type="expression" dxfId="2" priority="156">
      <formula>I6="△"</formula>
    </cfRule>
    <cfRule type="expression" dxfId="3" priority="155">
      <formula>I6="×"</formula>
    </cfRule>
    <cfRule type="expression" dxfId="3" priority="154">
      <formula>I6="☆"</formula>
    </cfRule>
  </conditionalFormatting>
  <conditionalFormatting sqref="J6">
    <cfRule type="expression" dxfId="2" priority="150">
      <formula>J6="△"</formula>
    </cfRule>
    <cfRule type="expression" dxfId="3" priority="149">
      <formula>J6="×"</formula>
    </cfRule>
    <cfRule type="expression" dxfId="3" priority="148">
      <formula>J6="☆"</formula>
    </cfRule>
  </conditionalFormatting>
  <conditionalFormatting sqref="K6">
    <cfRule type="expression" dxfId="2" priority="147">
      <formula>K6="△"</formula>
    </cfRule>
    <cfRule type="expression" dxfId="3" priority="146">
      <formula>K6="×"</formula>
    </cfRule>
    <cfRule type="expression" dxfId="3" priority="145">
      <formula>K6="☆"</formula>
    </cfRule>
  </conditionalFormatting>
  <conditionalFormatting sqref="L6">
    <cfRule type="expression" dxfId="2" priority="54">
      <formula>L6="△"</formula>
    </cfRule>
    <cfRule type="expression" dxfId="3" priority="53">
      <formula>L6="×"</formula>
    </cfRule>
    <cfRule type="expression" dxfId="3" priority="52">
      <formula>L6="☆"</formula>
    </cfRule>
  </conditionalFormatting>
  <conditionalFormatting sqref="N6">
    <cfRule type="expression" dxfId="2" priority="141">
      <formula>N6="△"</formula>
    </cfRule>
    <cfRule type="expression" dxfId="3" priority="140">
      <formula>N6="×"</formula>
    </cfRule>
    <cfRule type="expression" dxfId="3" priority="139">
      <formula>N6="☆"</formula>
    </cfRule>
  </conditionalFormatting>
  <conditionalFormatting sqref="T6">
    <cfRule type="expression" dxfId="2" priority="81">
      <formula>T6="△"</formula>
    </cfRule>
    <cfRule type="expression" dxfId="3" priority="80">
      <formula>T6="×"</formula>
    </cfRule>
    <cfRule type="expression" dxfId="3" priority="79">
      <formula>T6="☆"</formula>
    </cfRule>
  </conditionalFormatting>
  <conditionalFormatting sqref="U6">
    <cfRule type="expression" dxfId="2" priority="78">
      <formula>U6="△"</formula>
    </cfRule>
    <cfRule type="expression" dxfId="3" priority="77">
      <formula>U6="×"</formula>
    </cfRule>
    <cfRule type="expression" dxfId="3" priority="76">
      <formula>U6="☆"</formula>
    </cfRule>
  </conditionalFormatting>
  <conditionalFormatting sqref="Y6">
    <cfRule type="expression" dxfId="2" priority="57">
      <formula>Y6="△"</formula>
    </cfRule>
    <cfRule type="expression" dxfId="3" priority="56">
      <formula>Y6="×"</formula>
    </cfRule>
    <cfRule type="expression" dxfId="3" priority="55">
      <formula>Y6="☆"</formula>
    </cfRule>
  </conditionalFormatting>
  <conditionalFormatting sqref="Z6">
    <cfRule type="expression" dxfId="2" priority="105">
      <formula>Z6="△"</formula>
    </cfRule>
    <cfRule type="expression" dxfId="3" priority="104">
      <formula>Z6="×"</formula>
    </cfRule>
    <cfRule type="expression" dxfId="3" priority="103">
      <formula>Z6="☆"</formula>
    </cfRule>
  </conditionalFormatting>
  <conditionalFormatting sqref="AA6">
    <cfRule type="expression" dxfId="2" priority="102">
      <formula>AA6="△"</formula>
    </cfRule>
    <cfRule type="expression" dxfId="3" priority="101">
      <formula>AA6="×"</formula>
    </cfRule>
    <cfRule type="expression" dxfId="3" priority="100">
      <formula>AA6="☆"</formula>
    </cfRule>
  </conditionalFormatting>
  <conditionalFormatting sqref="AD6">
    <cfRule type="expression" dxfId="2" priority="123">
      <formula>AD6="△"</formula>
    </cfRule>
    <cfRule type="expression" dxfId="3" priority="122">
      <formula>AD6="×"</formula>
    </cfRule>
    <cfRule type="expression" dxfId="3" priority="121">
      <formula>AD6="☆"</formula>
    </cfRule>
  </conditionalFormatting>
  <conditionalFormatting sqref="AG6">
    <cfRule type="expression" dxfId="2" priority="45">
      <formula>AG6="△"</formula>
    </cfRule>
    <cfRule type="expression" dxfId="3" priority="44">
      <formula>AG6="×"</formula>
    </cfRule>
    <cfRule type="expression" dxfId="3" priority="43">
      <formula>AG6="☆"</formula>
    </cfRule>
  </conditionalFormatting>
  <conditionalFormatting sqref="AH6">
    <cfRule type="expression" dxfId="2" priority="39">
      <formula>AH6="△"</formula>
    </cfRule>
    <cfRule type="expression" dxfId="3" priority="38">
      <formula>AH6="×"</formula>
    </cfRule>
    <cfRule type="expression" dxfId="3" priority="37">
      <formula>AH6="☆"</formula>
    </cfRule>
  </conditionalFormatting>
  <conditionalFormatting sqref="E7">
    <cfRule type="expression" dxfId="2" priority="63">
      <formula>E7="△"</formula>
    </cfRule>
    <cfRule type="expression" dxfId="3" priority="62">
      <formula>E7="×"</formula>
    </cfRule>
    <cfRule type="expression" dxfId="3" priority="61">
      <formula>E7="☆"</formula>
    </cfRule>
  </conditionalFormatting>
  <conditionalFormatting sqref="F7">
    <cfRule type="expression" dxfId="2" priority="60">
      <formula>F7="△"</formula>
    </cfRule>
    <cfRule type="expression" dxfId="3" priority="59">
      <formula>F7="×"</formula>
    </cfRule>
    <cfRule type="expression" dxfId="3" priority="58">
      <formula>F7="☆"</formula>
    </cfRule>
  </conditionalFormatting>
  <conditionalFormatting sqref="H7">
    <cfRule type="expression" dxfId="2" priority="69">
      <formula>H7="△"</formula>
    </cfRule>
    <cfRule type="expression" dxfId="3" priority="68">
      <formula>H7="×"</formula>
    </cfRule>
    <cfRule type="expression" dxfId="3" priority="67">
      <formula>H7="☆"</formula>
    </cfRule>
  </conditionalFormatting>
  <conditionalFormatting sqref="I7">
    <cfRule type="expression" dxfId="2" priority="66">
      <formula>I7="△"</formula>
    </cfRule>
    <cfRule type="expression" dxfId="3" priority="65">
      <formula>I7="×"</formula>
    </cfRule>
    <cfRule type="expression" dxfId="3" priority="64">
      <formula>I7="☆"</formula>
    </cfRule>
  </conditionalFormatting>
  <conditionalFormatting sqref="R7">
    <cfRule type="expression" dxfId="2" priority="93">
      <formula>R7="△"</formula>
    </cfRule>
    <cfRule type="expression" dxfId="3" priority="92">
      <formula>R7="×"</formula>
    </cfRule>
    <cfRule type="expression" dxfId="3" priority="91">
      <formula>R7="☆"</formula>
    </cfRule>
  </conditionalFormatting>
  <conditionalFormatting sqref="S7">
    <cfRule type="expression" dxfId="2" priority="90">
      <formula>S7="△"</formula>
    </cfRule>
    <cfRule type="expression" dxfId="3" priority="89">
      <formula>S7="×"</formula>
    </cfRule>
    <cfRule type="expression" dxfId="3" priority="88">
      <formula>S7="☆"</formula>
    </cfRule>
  </conditionalFormatting>
  <conditionalFormatting sqref="T7">
    <cfRule type="expression" dxfId="2" priority="87">
      <formula>T7="△"</formula>
    </cfRule>
    <cfRule type="expression" dxfId="3" priority="86">
      <formula>T7="×"</formula>
    </cfRule>
    <cfRule type="expression" dxfId="3" priority="85">
      <formula>T7="☆"</formula>
    </cfRule>
  </conditionalFormatting>
  <conditionalFormatting sqref="U7">
    <cfRule type="expression" dxfId="2" priority="75">
      <formula>U7="△"</formula>
    </cfRule>
    <cfRule type="expression" dxfId="3" priority="74">
      <formula>U7="×"</formula>
    </cfRule>
    <cfRule type="expression" dxfId="3" priority="73">
      <formula>U7="☆"</formula>
    </cfRule>
  </conditionalFormatting>
  <conditionalFormatting sqref="V7">
    <cfRule type="expression" dxfId="2" priority="72">
      <formula>V7="△"</formula>
    </cfRule>
    <cfRule type="expression" dxfId="3" priority="71">
      <formula>V7="×"</formula>
    </cfRule>
    <cfRule type="expression" dxfId="3" priority="70">
      <formula>V7="☆"</formula>
    </cfRule>
  </conditionalFormatting>
  <conditionalFormatting sqref="Z7">
    <cfRule type="expression" dxfId="2" priority="99">
      <formula>Z7="△"</formula>
    </cfRule>
    <cfRule type="expression" dxfId="3" priority="98">
      <formula>Z7="×"</formula>
    </cfRule>
    <cfRule type="expression" dxfId="3" priority="97">
      <formula>Z7="☆"</formula>
    </cfRule>
  </conditionalFormatting>
  <conditionalFormatting sqref="AA7">
    <cfRule type="expression" dxfId="2" priority="96">
      <formula>AA7="△"</formula>
    </cfRule>
    <cfRule type="expression" dxfId="3" priority="95">
      <formula>AA7="×"</formula>
    </cfRule>
    <cfRule type="expression" dxfId="3" priority="94">
      <formula>AA7="☆"</formula>
    </cfRule>
  </conditionalFormatting>
  <conditionalFormatting sqref="D8">
    <cfRule type="expression" dxfId="2" priority="12">
      <formula>D8="△"</formula>
    </cfRule>
    <cfRule type="expression" dxfId="3" priority="11">
      <formula>D8="×"</formula>
    </cfRule>
    <cfRule type="expression" dxfId="3" priority="10">
      <formula>D8="☆"</formula>
    </cfRule>
  </conditionalFormatting>
  <conditionalFormatting sqref="E8">
    <cfRule type="expression" dxfId="2" priority="15">
      <formula>E8="△"</formula>
    </cfRule>
    <cfRule type="expression" dxfId="3" priority="14">
      <formula>E8="×"</formula>
    </cfRule>
    <cfRule type="expression" dxfId="3" priority="13">
      <formula>E8="☆"</formula>
    </cfRule>
  </conditionalFormatting>
  <conditionalFormatting sqref="F8">
    <cfRule type="expression" dxfId="2" priority="21">
      <formula>F8="△"</formula>
    </cfRule>
    <cfRule type="expression" dxfId="3" priority="20">
      <formula>F8="×"</formula>
    </cfRule>
    <cfRule type="expression" dxfId="3" priority="19">
      <formula>F8="☆"</formula>
    </cfRule>
  </conditionalFormatting>
  <conditionalFormatting sqref="G8">
    <cfRule type="expression" dxfId="2" priority="189">
      <formula>G8="△"</formula>
    </cfRule>
    <cfRule type="expression" dxfId="3" priority="188">
      <formula>G8="×"</formula>
    </cfRule>
    <cfRule type="expression" dxfId="3" priority="187">
      <formula>G8="☆"</formula>
    </cfRule>
  </conditionalFormatting>
  <conditionalFormatting sqref="H8">
    <cfRule type="expression" dxfId="2" priority="183">
      <formula>H8="△"</formula>
    </cfRule>
    <cfRule type="expression" dxfId="3" priority="182">
      <formula>H8="×"</formula>
    </cfRule>
    <cfRule type="expression" dxfId="3" priority="181">
      <formula>H8="☆"</formula>
    </cfRule>
  </conditionalFormatting>
  <conditionalFormatting sqref="I8">
    <cfRule type="expression" dxfId="2" priority="192">
      <formula>I8="△"</formula>
    </cfRule>
    <cfRule type="expression" dxfId="3" priority="191">
      <formula>I8="×"</formula>
    </cfRule>
    <cfRule type="expression" dxfId="3" priority="190">
      <formula>I8="☆"</formula>
    </cfRule>
  </conditionalFormatting>
  <conditionalFormatting sqref="J8:AF8">
    <cfRule type="expression" dxfId="2" priority="177">
      <formula>J8="△"</formula>
    </cfRule>
    <cfRule type="expression" dxfId="3" priority="176">
      <formula>J8="×"</formula>
    </cfRule>
    <cfRule type="expression" dxfId="3" priority="175">
      <formula>J8="☆"</formula>
    </cfRule>
  </conditionalFormatting>
  <conditionalFormatting sqref="AG8">
    <cfRule type="expression" dxfId="2" priority="36">
      <formula>AG8="△"</formula>
    </cfRule>
    <cfRule type="expression" dxfId="3" priority="35">
      <formula>AG8="×"</formula>
    </cfRule>
    <cfRule type="expression" dxfId="3" priority="34">
      <formula>AG8="☆"</formula>
    </cfRule>
  </conditionalFormatting>
  <conditionalFormatting sqref="AH8">
    <cfRule type="expression" dxfId="2" priority="30">
      <formula>AH8="△"</formula>
    </cfRule>
    <cfRule type="expression" dxfId="3" priority="29">
      <formula>AH8="×"</formula>
    </cfRule>
    <cfRule type="expression" dxfId="3" priority="28">
      <formula>AH8="☆"</formula>
    </cfRule>
  </conditionalFormatting>
  <conditionalFormatting sqref="D9">
    <cfRule type="expression" dxfId="2" priority="9">
      <formula>D9="△"</formula>
    </cfRule>
    <cfRule type="expression" dxfId="3" priority="8">
      <formula>D9="×"</formula>
    </cfRule>
    <cfRule type="expression" dxfId="3" priority="7">
      <formula>D9="☆"</formula>
    </cfRule>
  </conditionalFormatting>
  <conditionalFormatting sqref="F9">
    <cfRule type="expression" dxfId="2" priority="18">
      <formula>F9="△"</formula>
    </cfRule>
    <cfRule type="expression" dxfId="3" priority="17">
      <formula>F9="×"</formula>
    </cfRule>
    <cfRule type="expression" dxfId="3" priority="16">
      <formula>F9="☆"</formula>
    </cfRule>
  </conditionalFormatting>
  <conditionalFormatting sqref="G9">
    <cfRule type="expression" dxfId="2" priority="186">
      <formula>G9="△"</formula>
    </cfRule>
    <cfRule type="expression" dxfId="3" priority="185">
      <formula>G9="×"</formula>
    </cfRule>
    <cfRule type="expression" dxfId="3" priority="184">
      <formula>G9="☆"</formula>
    </cfRule>
  </conditionalFormatting>
  <conditionalFormatting sqref="H9">
    <cfRule type="expression" dxfId="2" priority="180">
      <formula>H9="△"</formula>
    </cfRule>
    <cfRule type="expression" dxfId="3" priority="179">
      <formula>H9="×"</formula>
    </cfRule>
    <cfRule type="expression" dxfId="3" priority="178">
      <formula>H9="☆"</formula>
    </cfRule>
  </conditionalFormatting>
  <conditionalFormatting sqref="I9">
    <cfRule type="expression" dxfId="2" priority="195">
      <formula>I9="△"</formula>
    </cfRule>
    <cfRule type="expression" dxfId="3" priority="194">
      <formula>I9="×"</formula>
    </cfRule>
    <cfRule type="expression" dxfId="3" priority="193">
      <formula>I9="☆"</formula>
    </cfRule>
  </conditionalFormatting>
  <conditionalFormatting sqref="J9:AF9">
    <cfRule type="expression" dxfId="2" priority="174">
      <formula>J9="△"</formula>
    </cfRule>
    <cfRule type="expression" dxfId="3" priority="173">
      <formula>J9="×"</formula>
    </cfRule>
    <cfRule type="expression" dxfId="3" priority="172">
      <formula>J9="☆"</formula>
    </cfRule>
  </conditionalFormatting>
  <conditionalFormatting sqref="AG9">
    <cfRule type="expression" dxfId="2" priority="33">
      <formula>AG9="△"</formula>
    </cfRule>
    <cfRule type="expression" dxfId="3" priority="32">
      <formula>AG9="×"</formula>
    </cfRule>
    <cfRule type="expression" dxfId="3" priority="31">
      <formula>AG9="☆"</formula>
    </cfRule>
  </conditionalFormatting>
  <conditionalFormatting sqref="AH9">
    <cfRule type="expression" dxfId="2" priority="27">
      <formula>AH9="△"</formula>
    </cfRule>
    <cfRule type="expression" dxfId="3" priority="26">
      <formula>AH9="×"</formula>
    </cfRule>
    <cfRule type="expression" dxfId="3" priority="25">
      <formula>AH9="☆"</formula>
    </cfRule>
  </conditionalFormatting>
  <conditionalFormatting sqref="S5:S6">
    <cfRule type="expression" dxfId="2" priority="138">
      <formula>S5="△"</formula>
    </cfRule>
    <cfRule type="expression" dxfId="3" priority="137">
      <formula>S5="×"</formula>
    </cfRule>
    <cfRule type="expression" dxfId="3" priority="136">
      <formula>S5="☆"</formula>
    </cfRule>
  </conditionalFormatting>
  <conditionalFormatting sqref="V5:V6">
    <cfRule type="expression" dxfId="2" priority="129">
      <formula>V5="△"</formula>
    </cfRule>
    <cfRule type="expression" dxfId="3" priority="128">
      <formula>V5="×"</formula>
    </cfRule>
    <cfRule type="expression" dxfId="3" priority="127">
      <formula>V5="☆"</formula>
    </cfRule>
  </conditionalFormatting>
  <conditionalFormatting sqref="W5:W6">
    <cfRule type="expression" dxfId="2" priority="132">
      <formula>W5="△"</formula>
    </cfRule>
    <cfRule type="expression" dxfId="3" priority="131">
      <formula>W5="×"</formula>
    </cfRule>
    <cfRule type="expression" dxfId="3" priority="130">
      <formula>W5="☆"</formula>
    </cfRule>
  </conditionalFormatting>
  <conditionalFormatting sqref="AC5:AC6">
    <cfRule type="expression" dxfId="2" priority="126">
      <formula>AC5="△"</formula>
    </cfRule>
    <cfRule type="expression" dxfId="3" priority="125">
      <formula>AC5="×"</formula>
    </cfRule>
    <cfRule type="expression" dxfId="3" priority="124">
      <formula>AC5="☆"</formula>
    </cfRule>
  </conditionalFormatting>
  <conditionalFormatting sqref="D7 F5:G6 K5 M5:M6 O5:R6 T5 X5:Y5 X6 AB5:AB6 G7 J7:Q7 W7:Y7 AB7:AH7 E9 D10:AH34">
    <cfRule type="expression" dxfId="3" priority="199">
      <formula>D5="☆"</formula>
    </cfRule>
    <cfRule type="expression" dxfId="3" priority="200">
      <formula>D5="×"</formula>
    </cfRule>
    <cfRule type="expression" dxfId="2" priority="201">
      <formula>D5="△"</formula>
    </cfRule>
  </conditionalFormatting>
  <conditionalFormatting sqref="AF5 AE6:AF6">
    <cfRule type="expression" dxfId="2" priority="120">
      <formula>AE5="△"</formula>
    </cfRule>
    <cfRule type="expression" dxfId="3" priority="119">
      <formula>AE5="×"</formula>
    </cfRule>
    <cfRule type="expression" dxfId="3" priority="118">
      <formula>AE5="☆"</formula>
    </cfRule>
  </conditionalFormatting>
  <dataValidations count="2">
    <dataValidation type="list" allowBlank="1" showInputMessage="1" sqref="D5 E5 F5:G5 H5 I5 J5 K5 L5 M5 N5 R5 T5 U5 X5:Y5 Z5 AA5 AB5 AD5 AE5 AF5 AG5 AH5 D6 E6 F6:G6 H6 I6 J6 K6 L6 M6 N6 R6 T6 U6 X6 Y6 Z6 AA6 AB6 AD6 AE6:AF6 AG6 AH6 E7 F7 H7 I7 R7 S7 T7 U7 V7 Z7 AA7 D8 E8 F8 G8 H8 I8 J8:AF8 AG8 AH8 D9 E9 F9 G9 H9 I9 J9:AF9 AG9 AH9 D14:D15 D17:D18 D20:D21 D23:D24 S5:S6 V5:V6 W5:W6 AC5:AC6 E20:AH24 D11:AH12 E14:AH18 O5:Q6">
      <formula1>"√,×,△,☆"</formula1>
    </dataValidation>
    <dataValidation allowBlank="1" showInputMessage="1" sqref="D7 G7 J7:Q7 W7:Y7 AB7:AH7 D10:AH10 D13:AH13 D16 D19:AH19 D22 D25:AH25 D28 D31 D34"/>
  </dataValidations>
  <printOptions horizontalCentered="1"/>
  <pageMargins left="0.15625" right="0.196527777777778" top="0.393055555555556" bottom="0.393055555555556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2008-09-11T17:22:00Z</dcterms:created>
  <cp:lastPrinted>2016-04-20T01:17:00Z</cp:lastPrinted>
  <dcterms:modified xsi:type="dcterms:W3CDTF">2017-05-02T08:47:08Z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