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考勤表" sheetId="1" r:id="rId1"/>
  </sheets>
  <definedNames>
    <definedName name="A">#REF!</definedName>
    <definedName name="_xlnm.Print_Area" localSheetId="0">'考勤表'!$A$2:$AR$32</definedName>
  </definedNames>
  <calcPr fullCalcOnLoad="1"/>
</workbook>
</file>

<file path=xl/sharedStrings.xml><?xml version="1.0" encoding="utf-8"?>
<sst xmlns="http://schemas.openxmlformats.org/spreadsheetml/2006/main" count="103" uniqueCount="29">
  <si>
    <t>选择年月</t>
  </si>
  <si>
    <t>年</t>
  </si>
  <si>
    <t>月</t>
  </si>
  <si>
    <t>　</t>
  </si>
  <si>
    <t xml:space="preserve"> 项目单位:</t>
  </si>
  <si>
    <t>序
号</t>
  </si>
  <si>
    <t>姓 名</t>
  </si>
  <si>
    <t>正常
出勤</t>
  </si>
  <si>
    <t>休假</t>
  </si>
  <si>
    <t>事假</t>
  </si>
  <si>
    <t>病假</t>
  </si>
  <si>
    <t>外地
出差</t>
  </si>
  <si>
    <t>市内
出差</t>
  </si>
  <si>
    <t>旷工</t>
  </si>
  <si>
    <t>迟到</t>
  </si>
  <si>
    <t>早退</t>
  </si>
  <si>
    <t>中途
脱岗</t>
  </si>
  <si>
    <t>探亲</t>
  </si>
  <si>
    <t>天数</t>
  </si>
  <si>
    <t>次数</t>
  </si>
  <si>
    <t>王三</t>
  </si>
  <si>
    <t>√</t>
  </si>
  <si>
    <t>●</t>
  </si>
  <si>
    <t>李四</t>
  </si>
  <si>
    <t>▲</t>
  </si>
  <si>
    <t xml:space="preserve"> 注：此表由部门考勤员填写。                              √出勤  ●休假  ○事假  ☆病假  △外地出差  ▲市内出差  ×旷工  ※迟到  ◇早退  ◆中途脱岗  ◎探亲</t>
  </si>
  <si>
    <t xml:space="preserve"> 部门：                                 考勤员：                                 主管领导签字：</t>
  </si>
  <si>
    <t xml:space="preserve"> </t>
  </si>
  <si>
    <t xml:space="preserve">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</si>
</sst>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804]yyyy&quot;年&quot;m&quot;月&quot;d&quot;日&quot;\ dddd"/>
    <numFmt numFmtId="179" formatCode="d"/>
    <numFmt numFmtId="180" formatCode="h&quot;时&quot;mm&quot;分&quot;ss&quot;秒&quot;;@"/>
    <numFmt numFmtId="181" formatCode="&quot;审核日期:&quot;yyyy&quot;年&quot;m&quot;月&quot;d&quot;日&quot;;@"/>
    <numFmt numFmtId="182" formatCode="yyyy&quot;年&quot;m&quot;月&quot;;@"/>
  </numFmts>
  <fonts count="42">
    <font>
      <sz val="12"/>
      <name val="宋体"/>
      <family val="0"/>
    </font>
    <font>
      <sz val="10"/>
      <name val="宋体"/>
      <family val="0"/>
    </font>
    <font>
      <sz val="16"/>
      <name val="楷体_GB2312"/>
      <family val="3"/>
    </font>
    <font>
      <sz val="10"/>
      <color indexed="12"/>
      <name val="华文细黑"/>
      <family val="0"/>
    </font>
    <font>
      <b/>
      <sz val="10"/>
      <color indexed="62"/>
      <name val="华文细黑"/>
      <family val="0"/>
    </font>
    <font>
      <b/>
      <sz val="22"/>
      <color indexed="56"/>
      <name val="Arial"/>
      <family val="2"/>
    </font>
    <font>
      <b/>
      <sz val="22"/>
      <color indexed="56"/>
      <name val="汉仪旗黑-55"/>
      <family val="0"/>
    </font>
    <font>
      <sz val="10"/>
      <color indexed="63"/>
      <name val="宋体"/>
      <family val="0"/>
    </font>
    <font>
      <sz val="10"/>
      <color indexed="56"/>
      <name val="宋体"/>
      <family val="0"/>
    </font>
    <font>
      <sz val="10"/>
      <color indexed="63"/>
      <name val="华文细黑"/>
      <family val="0"/>
    </font>
    <font>
      <sz val="10"/>
      <color indexed="9"/>
      <name val="华文细黑"/>
      <family val="0"/>
    </font>
    <font>
      <sz val="10"/>
      <color indexed="10"/>
      <name val="宋体"/>
      <family val="0"/>
    </font>
    <font>
      <sz val="10"/>
      <color indexed="9"/>
      <name val="宋体"/>
      <family val="0"/>
    </font>
    <font>
      <sz val="8"/>
      <name val="宋体"/>
      <family val="0"/>
    </font>
    <font>
      <sz val="16"/>
      <color indexed="63"/>
      <name val="楷体_GB2312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8" tint="-0.24997000396251678"/>
      <name val="华文细黑"/>
      <family val="0"/>
    </font>
    <font>
      <b/>
      <sz val="22"/>
      <color theme="4" tint="-0.4999699890613556"/>
      <name val="Arial"/>
      <family val="2"/>
    </font>
    <font>
      <b/>
      <sz val="22"/>
      <color theme="4" tint="-0.4999699890613556"/>
      <name val="汉仪旗黑-55"/>
      <family val="0"/>
    </font>
    <font>
      <sz val="10"/>
      <color theme="9" tint="-0.4999699890613556"/>
      <name val="宋体"/>
      <family val="0"/>
    </font>
    <font>
      <sz val="10"/>
      <color theme="4" tint="-0.4999699890613556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medium">
        <color theme="4" tint="-0.4999699890613556"/>
      </left>
      <right style="hair">
        <color theme="4" tint="-0.4999699890613556"/>
      </right>
      <top style="medium">
        <color theme="4" tint="-0.4999699890613556"/>
      </top>
      <bottom style="hair">
        <color theme="4" tint="-0.4999699890613556"/>
      </bottom>
    </border>
    <border>
      <left style="hair">
        <color theme="4" tint="-0.4999699890613556"/>
      </left>
      <right style="hair">
        <color theme="4" tint="-0.4999699890613556"/>
      </right>
      <top style="medium">
        <color theme="4" tint="-0.4999699890613556"/>
      </top>
      <bottom style="hair">
        <color theme="4" tint="-0.4999699890613556"/>
      </bottom>
    </border>
    <border>
      <left style="medium">
        <color theme="4" tint="-0.4999699890613556"/>
      </left>
      <right style="hair">
        <color theme="4" tint="-0.4999699890613556"/>
      </right>
      <top style="hair">
        <color theme="4" tint="-0.4999699890613556"/>
      </top>
      <bottom style="hair">
        <color theme="4" tint="-0.4999699890613556"/>
      </bottom>
    </border>
    <border>
      <left style="hair">
        <color theme="4" tint="-0.4999699890613556"/>
      </left>
      <right style="hair">
        <color theme="4" tint="-0.4999699890613556"/>
      </right>
      <top style="hair">
        <color theme="4" tint="-0.4999699890613556"/>
      </top>
      <bottom style="hair">
        <color theme="4" tint="-0.4999699890613556"/>
      </bottom>
    </border>
    <border>
      <left style="hair">
        <color theme="4" tint="-0.4999699890613556"/>
      </left>
      <right style="hair">
        <color theme="4" tint="-0.4999699890613556"/>
      </right>
      <top style="hair">
        <color theme="4" tint="-0.4999699890613556"/>
      </top>
      <bottom>
        <color indexed="63"/>
      </bottom>
    </border>
    <border>
      <left style="medium">
        <color theme="4" tint="-0.4999699890613556"/>
      </left>
      <right style="hair">
        <color theme="4" tint="-0.4999699890613556"/>
      </right>
      <top style="hair">
        <color theme="4" tint="-0.4999699890613556"/>
      </top>
      <bottom style="medium">
        <color theme="4" tint="-0.4999699890613556"/>
      </bottom>
    </border>
    <border>
      <left style="hair">
        <color theme="4" tint="-0.4999699890613556"/>
      </left>
      <right style="hair">
        <color theme="4" tint="-0.4999699890613556"/>
      </right>
      <top style="hair">
        <color theme="4" tint="-0.4999699890613556"/>
      </top>
      <bottom style="medium">
        <color theme="4" tint="-0.4999699890613556"/>
      </bottom>
    </border>
    <border>
      <left style="hair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hair">
        <color theme="4" tint="-0.4999699890613556"/>
      </bottom>
    </border>
    <border>
      <left style="hair">
        <color theme="4" tint="-0.4999699890613556"/>
      </left>
      <right style="medium">
        <color theme="4" tint="-0.4999699890613556"/>
      </right>
      <top style="hair">
        <color theme="4" tint="-0.4999699890613556"/>
      </top>
      <bottom style="hair">
        <color theme="4" tint="-0.4999699890613556"/>
      </bottom>
    </border>
    <border>
      <left style="hair">
        <color theme="4" tint="-0.4999699890613556"/>
      </left>
      <right style="medium">
        <color theme="4" tint="-0.4999699890613556"/>
      </right>
      <top style="hair">
        <color theme="4" tint="-0.4999699890613556"/>
      </top>
      <bottom style="medium">
        <color theme="4" tint="-0.4999699890613556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0" fontId="26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3" fillId="2" borderId="6" applyNumberFormat="0" applyAlignment="0" applyProtection="0"/>
    <xf numFmtId="0" fontId="32" fillId="2" borderId="1" applyNumberFormat="0" applyAlignment="0" applyProtection="0"/>
    <xf numFmtId="0" fontId="20" fillId="9" borderId="7" applyNumberFormat="0" applyAlignment="0" applyProtection="0"/>
    <xf numFmtId="0" fontId="24" fillId="3" borderId="0" applyNumberFormat="0" applyBorder="0" applyAlignment="0" applyProtection="0"/>
    <xf numFmtId="0" fontId="19" fillId="10" borderId="0" applyNumberFormat="0" applyBorder="0" applyAlignment="0" applyProtection="0"/>
    <xf numFmtId="0" fontId="34" fillId="0" borderId="8" applyNumberFormat="0" applyFill="0" applyAlignment="0" applyProtection="0"/>
    <xf numFmtId="0" fontId="33" fillId="0" borderId="9" applyNumberFormat="0" applyFill="0" applyAlignment="0" applyProtection="0"/>
    <xf numFmtId="0" fontId="31" fillId="11" borderId="0" applyNumberFormat="0" applyBorder="0" applyAlignment="0" applyProtection="0"/>
    <xf numFmtId="0" fontId="22" fillId="4" borderId="0" applyNumberFormat="0" applyBorder="0" applyAlignment="0" applyProtection="0"/>
    <xf numFmtId="0" fontId="24" fillId="12" borderId="0" applyNumberFormat="0" applyBorder="0" applyAlignment="0" applyProtection="0"/>
    <xf numFmtId="0" fontId="19" fillId="8" borderId="0" applyNumberFormat="0" applyBorder="0" applyAlignment="0" applyProtection="0"/>
    <xf numFmtId="0" fontId="26" fillId="0" borderId="0">
      <alignment vertical="center"/>
      <protection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9" fillId="15" borderId="0" applyNumberFormat="0" applyBorder="0" applyAlignment="0" applyProtection="0"/>
    <xf numFmtId="0" fontId="24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24" fillId="3" borderId="0" applyNumberFormat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17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18" borderId="0" xfId="50" applyNumberFormat="1" applyFont="1" applyFill="1" applyBorder="1" applyAlignment="1" applyProtection="1">
      <alignment horizontal="center" vertical="center"/>
      <protection/>
    </xf>
    <xf numFmtId="0" fontId="37" fillId="19" borderId="0" xfId="50" applyNumberFormat="1" applyFont="1" applyFill="1" applyBorder="1" applyAlignment="1" applyProtection="1">
      <alignment horizontal="center" vertical="center" shrinkToFit="1"/>
      <protection locked="0"/>
    </xf>
    <xf numFmtId="0" fontId="37" fillId="19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18" borderId="0" xfId="50" applyNumberFormat="1" applyFont="1" applyFill="1" applyBorder="1" applyAlignment="1" applyProtection="1">
      <alignment horizontal="center" vertical="center" shrinkToFit="1"/>
      <protection/>
    </xf>
    <xf numFmtId="178" fontId="38" fillId="17" borderId="0" xfId="19" applyNumberFormat="1" applyFont="1" applyFill="1" applyBorder="1" applyAlignment="1" applyProtection="1">
      <alignment horizontal="center" vertical="center"/>
      <protection/>
    </xf>
    <xf numFmtId="178" fontId="39" fillId="17" borderId="0" xfId="19" applyNumberFormat="1" applyFont="1" applyFill="1" applyBorder="1" applyAlignment="1" applyProtection="1">
      <alignment horizontal="center" vertical="center"/>
      <protection/>
    </xf>
    <xf numFmtId="0" fontId="40" fillId="17" borderId="0" xfId="19" applyNumberFormat="1" applyFont="1" applyFill="1" applyBorder="1" applyAlignment="1" applyProtection="1">
      <alignment horizontal="left" vertical="center"/>
      <protection/>
    </xf>
    <xf numFmtId="0" fontId="7" fillId="20" borderId="10" xfId="19" applyNumberFormat="1" applyFont="1" applyFill="1" applyBorder="1" applyAlignment="1" applyProtection="1">
      <alignment horizontal="center" vertical="center" wrapText="1"/>
      <protection/>
    </xf>
    <xf numFmtId="0" fontId="7" fillId="20" borderId="11" xfId="19" applyNumberFormat="1" applyFont="1" applyFill="1" applyBorder="1" applyAlignment="1" applyProtection="1">
      <alignment horizontal="center" vertical="distributed"/>
      <protection/>
    </xf>
    <xf numFmtId="0" fontId="7" fillId="20" borderId="11" xfId="19" applyNumberFormat="1" applyFont="1" applyFill="1" applyBorder="1" applyAlignment="1" applyProtection="1">
      <alignment horizontal="center" vertical="center" shrinkToFit="1"/>
      <protection/>
    </xf>
    <xf numFmtId="0" fontId="40" fillId="20" borderId="11" xfId="19" applyNumberFormat="1" applyFont="1" applyFill="1" applyBorder="1" applyAlignment="1" applyProtection="1">
      <alignment horizontal="center" vertical="center" shrinkToFit="1"/>
      <protection/>
    </xf>
    <xf numFmtId="0" fontId="7" fillId="20" borderId="12" xfId="0" applyNumberFormat="1" applyFont="1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vertical="center"/>
      <protection/>
    </xf>
    <xf numFmtId="179" fontId="7" fillId="20" borderId="13" xfId="19" applyNumberFormat="1" applyFont="1" applyFill="1" applyBorder="1" applyAlignment="1" applyProtection="1">
      <alignment horizontal="center" vertical="center" shrinkToFit="1"/>
      <protection/>
    </xf>
    <xf numFmtId="179" fontId="40" fillId="20" borderId="13" xfId="19" applyNumberFormat="1" applyFont="1" applyFill="1" applyBorder="1" applyAlignment="1" applyProtection="1">
      <alignment horizontal="center" vertical="center" shrinkToFit="1"/>
      <protection/>
    </xf>
    <xf numFmtId="0" fontId="1" fillId="17" borderId="12" xfId="0" applyFont="1" applyFill="1" applyBorder="1" applyAlignment="1" applyProtection="1">
      <alignment horizontal="center" vertical="center"/>
      <protection/>
    </xf>
    <xf numFmtId="0" fontId="7" fillId="17" borderId="13" xfId="19" applyNumberFormat="1" applyFont="1" applyFill="1" applyBorder="1" applyAlignment="1" applyProtection="1">
      <alignment horizontal="center" vertical="center"/>
      <protection locked="0"/>
    </xf>
    <xf numFmtId="0" fontId="7" fillId="17" borderId="13" xfId="19" applyNumberFormat="1" applyFont="1" applyFill="1" applyBorder="1" applyAlignment="1" applyProtection="1">
      <alignment horizontal="center" vertical="center" shrinkToFit="1"/>
      <protection locked="0"/>
    </xf>
    <xf numFmtId="0" fontId="7" fillId="17" borderId="14" xfId="19" applyNumberFormat="1" applyFont="1" applyFill="1" applyBorder="1" applyAlignment="1" applyProtection="1">
      <alignment horizontal="center" vertical="center" shrinkToFit="1"/>
      <protection locked="0"/>
    </xf>
    <xf numFmtId="0" fontId="41" fillId="17" borderId="15" xfId="0" applyFont="1" applyFill="1" applyBorder="1" applyAlignment="1" applyProtection="1">
      <alignment horizontal="left"/>
      <protection locked="0"/>
    </xf>
    <xf numFmtId="0" fontId="41" fillId="17" borderId="16" xfId="0" applyFont="1" applyFill="1" applyBorder="1" applyAlignment="1" applyProtection="1">
      <alignment horizontal="left"/>
      <protection locked="0"/>
    </xf>
    <xf numFmtId="0" fontId="41" fillId="17" borderId="0" xfId="0" applyFont="1" applyFill="1" applyBorder="1" applyAlignment="1" applyProtection="1">
      <alignment/>
      <protection locked="0"/>
    </xf>
    <xf numFmtId="0" fontId="41" fillId="17" borderId="0" xfId="19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7" fillId="2" borderId="0" xfId="50" applyNumberFormat="1" applyFont="1" applyFill="1" applyBorder="1" applyAlignment="1" applyProtection="1">
      <alignment horizontal="center" vertical="center" shrinkToFit="1"/>
      <protection/>
    </xf>
    <xf numFmtId="0" fontId="9" fillId="2" borderId="0" xfId="50" applyNumberFormat="1" applyFont="1" applyFill="1" applyBorder="1" applyAlignment="1" applyProtection="1">
      <alignment horizontal="center" vertical="center" shrinkToFit="1"/>
      <protection/>
    </xf>
    <xf numFmtId="0" fontId="10" fillId="13" borderId="0" xfId="50" applyNumberFormat="1" applyFont="1" applyFill="1" applyBorder="1" applyAlignment="1" applyProtection="1">
      <alignment horizontal="left" vertical="center"/>
      <protection/>
    </xf>
    <xf numFmtId="0" fontId="11" fillId="20" borderId="11" xfId="19" applyNumberFormat="1" applyFont="1" applyFill="1" applyBorder="1" applyAlignment="1" applyProtection="1">
      <alignment horizontal="center" vertical="center" shrinkToFit="1"/>
      <protection/>
    </xf>
    <xf numFmtId="0" fontId="10" fillId="13" borderId="0" xfId="5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80" fontId="10" fillId="21" borderId="0" xfId="50" applyNumberFormat="1" applyFont="1" applyFill="1" applyBorder="1" applyAlignment="1" applyProtection="1">
      <alignment vertical="center"/>
      <protection/>
    </xf>
    <xf numFmtId="0" fontId="7" fillId="17" borderId="0" xfId="19" applyNumberFormat="1" applyFont="1" applyFill="1" applyBorder="1" applyAlignment="1" applyProtection="1">
      <alignment horizontal="left" vertical="center"/>
      <protection/>
    </xf>
    <xf numFmtId="180" fontId="10" fillId="17" borderId="0" xfId="50" applyNumberFormat="1" applyFont="1" applyFill="1" applyBorder="1" applyAlignment="1" applyProtection="1">
      <alignment vertical="center"/>
      <protection/>
    </xf>
    <xf numFmtId="180" fontId="12" fillId="17" borderId="0" xfId="50" applyNumberFormat="1" applyFont="1" applyFill="1" applyBorder="1" applyAlignment="1" applyProtection="1">
      <alignment vertical="center"/>
      <protection/>
    </xf>
    <xf numFmtId="0" fontId="7" fillId="17" borderId="0" xfId="19" applyNumberFormat="1" applyFont="1" applyFill="1" applyBorder="1" applyAlignment="1" applyProtection="1">
      <alignment vertical="center"/>
      <protection/>
    </xf>
    <xf numFmtId="0" fontId="7" fillId="0" borderId="0" xfId="19" applyNumberFormat="1" applyFont="1" applyBorder="1" applyAlignment="1" applyProtection="1">
      <alignment vertical="center"/>
      <protection/>
    </xf>
    <xf numFmtId="0" fontId="13" fillId="20" borderId="11" xfId="19" applyNumberFormat="1" applyFont="1" applyFill="1" applyBorder="1" applyAlignment="1" applyProtection="1">
      <alignment vertical="center" wrapText="1" shrinkToFit="1"/>
      <protection/>
    </xf>
    <xf numFmtId="0" fontId="13" fillId="20" borderId="11" xfId="19" applyNumberFormat="1" applyFont="1" applyFill="1" applyBorder="1" applyAlignment="1" applyProtection="1">
      <alignment vertical="center" shrinkToFit="1"/>
      <protection/>
    </xf>
    <xf numFmtId="0" fontId="7" fillId="20" borderId="13" xfId="19" applyNumberFormat="1" applyFont="1" applyFill="1" applyBorder="1" applyAlignment="1" applyProtection="1">
      <alignment vertical="center" shrinkToFit="1"/>
      <protection/>
    </xf>
    <xf numFmtId="0" fontId="41" fillId="17" borderId="0" xfId="0" applyFont="1" applyFill="1" applyAlignment="1" applyProtection="1">
      <alignment/>
      <protection locked="0"/>
    </xf>
    <xf numFmtId="181" fontId="41" fillId="17" borderId="0" xfId="19" applyNumberFormat="1" applyFont="1" applyFill="1" applyAlignment="1" applyProtection="1">
      <alignment horizontal="center"/>
      <protection locked="0"/>
    </xf>
    <xf numFmtId="0" fontId="14" fillId="0" borderId="0" xfId="19" applyNumberFormat="1" applyFont="1" applyAlignment="1" applyProtection="1">
      <alignment vertical="center"/>
      <protection/>
    </xf>
    <xf numFmtId="0" fontId="13" fillId="20" borderId="17" xfId="19" applyNumberFormat="1" applyFont="1" applyFill="1" applyBorder="1" applyAlignment="1" applyProtection="1">
      <alignment vertical="center" wrapText="1" shrinkToFit="1"/>
      <protection/>
    </xf>
    <xf numFmtId="0" fontId="7" fillId="0" borderId="0" xfId="19" applyNumberFormat="1" applyFont="1" applyAlignment="1" applyProtection="1">
      <alignment vertical="center"/>
      <protection/>
    </xf>
    <xf numFmtId="0" fontId="7" fillId="20" borderId="18" xfId="19" applyNumberFormat="1" applyFont="1" applyFill="1" applyBorder="1" applyAlignment="1" applyProtection="1">
      <alignment vertical="center" shrinkToFit="1"/>
      <protection/>
    </xf>
    <xf numFmtId="0" fontId="7" fillId="17" borderId="18" xfId="1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9" applyNumberFormat="1" applyFont="1" applyAlignment="1" applyProtection="1">
      <alignment/>
      <protection/>
    </xf>
    <xf numFmtId="0" fontId="41" fillId="17" borderId="19" xfId="0" applyFont="1" applyFill="1" applyBorder="1" applyAlignment="1" applyProtection="1">
      <alignment horizontal="left"/>
      <protection locked="0"/>
    </xf>
    <xf numFmtId="0" fontId="7" fillId="17" borderId="0" xfId="19" applyNumberFormat="1" applyFont="1" applyFill="1" applyAlignment="1" applyProtection="1">
      <alignment/>
      <protection/>
    </xf>
    <xf numFmtId="182" fontId="7" fillId="11" borderId="0" xfId="19" applyNumberFormat="1" applyFont="1" applyFill="1" applyAlignment="1" applyProtection="1">
      <alignment horizontal="right" vertical="center"/>
      <protection/>
    </xf>
    <xf numFmtId="182" fontId="7" fillId="11" borderId="0" xfId="19" applyNumberFormat="1" applyFont="1" applyFill="1" applyAlignment="1" applyProtection="1">
      <alignment horizontal="righ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2">
    <dxf>
      <font>
        <b val="0"/>
        <color rgb="FF008000"/>
      </font>
      <fill>
        <patternFill patternType="solid">
          <fgColor indexed="65"/>
          <bgColor rgb="FFFFFF99"/>
        </patternFill>
      </fill>
      <border/>
    </dxf>
    <dxf>
      <font>
        <b val="0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3"/>
  <sheetViews>
    <sheetView showZeros="0" tabSelected="1" zoomScaleSheetLayoutView="100" workbookViewId="0" topLeftCell="B1">
      <pane ySplit="5" topLeftCell="A6" activePane="bottomLeft" state="frozen"/>
      <selection pane="bottomLeft" activeCell="Y14" sqref="Y14"/>
    </sheetView>
  </sheetViews>
  <sheetFormatPr defaultColWidth="9.00390625" defaultRowHeight="14.25"/>
  <cols>
    <col min="1" max="1" width="3.625" style="5" customWidth="1"/>
    <col min="2" max="2" width="7.125" style="5" customWidth="1"/>
    <col min="3" max="33" width="2.625" style="5" customWidth="1"/>
    <col min="34" max="49" width="3.875" style="5" customWidth="1"/>
    <col min="50" max="253" width="9.00390625" style="5" customWidth="1"/>
    <col min="254" max="255" width="9.00390625" style="6" customWidth="1"/>
  </cols>
  <sheetData>
    <row r="1" spans="1:44" s="1" customFormat="1" ht="21" customHeight="1">
      <c r="A1" s="7" t="s">
        <v>0</v>
      </c>
      <c r="B1" s="7"/>
      <c r="C1" s="8">
        <v>2017</v>
      </c>
      <c r="D1" s="9"/>
      <c r="E1" s="9"/>
      <c r="F1" s="10" t="s">
        <v>1</v>
      </c>
      <c r="G1" s="8">
        <v>5</v>
      </c>
      <c r="H1" s="9"/>
      <c r="I1" s="10" t="s">
        <v>2</v>
      </c>
      <c r="J1" s="31" t="s">
        <v>3</v>
      </c>
      <c r="K1" s="31" t="s">
        <v>3</v>
      </c>
      <c r="L1" s="31" t="s">
        <v>3</v>
      </c>
      <c r="M1" s="31" t="s">
        <v>3</v>
      </c>
      <c r="N1" s="32" t="s">
        <v>3</v>
      </c>
      <c r="O1" s="32" t="s">
        <v>3</v>
      </c>
      <c r="P1" s="33" t="str">
        <f ca="1">"今天是:"&amp;TEXT(TODAY(),"yyyy年m月d日")&amp;"【"&amp;TEXT(TODAY(),"[$-804]aaaa;@")&amp;"】"</f>
        <v>今天是:2017年6月26日【星期一】</v>
      </c>
      <c r="Q1" s="35"/>
      <c r="R1" s="35"/>
      <c r="S1" s="35"/>
      <c r="T1" s="35"/>
      <c r="U1" s="35"/>
      <c r="V1" s="35"/>
      <c r="W1" s="35"/>
      <c r="X1" s="35"/>
      <c r="Y1" s="35"/>
      <c r="Z1" s="32" t="s">
        <v>3</v>
      </c>
      <c r="AA1" s="37" t="str">
        <f ca="1">"现在是:"&amp;TEXT(NOW(),"[DBNum2][$-804]"&amp;"h时m分s秒")</f>
        <v>现在是:拾叁时拾壹分贰拾陆秒</v>
      </c>
      <c r="AB1" s="37"/>
      <c r="AC1" s="37"/>
      <c r="AD1" s="37"/>
      <c r="AE1" s="37"/>
      <c r="AF1" s="37"/>
      <c r="AG1" s="37"/>
      <c r="AH1" s="37"/>
      <c r="AI1" s="37"/>
      <c r="AJ1" s="39"/>
      <c r="AK1" s="40"/>
      <c r="AL1" s="40"/>
      <c r="AM1" s="40"/>
      <c r="AN1" s="40"/>
      <c r="AO1" s="40"/>
      <c r="AP1" s="40"/>
      <c r="AQ1" s="40"/>
      <c r="AR1" s="40"/>
    </row>
    <row r="2" spans="1:245" s="2" customFormat="1" ht="22.5" customHeight="1">
      <c r="A2" s="11" t="str">
        <f>C1&amp;F1&amp;G1&amp;I1&amp;"份考勤表"</f>
        <v>2017年5月份考勤表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s="3" customFormat="1" ht="21.75" customHeight="1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36"/>
      <c r="U3" s="36"/>
      <c r="V3" s="36"/>
      <c r="W3" s="36"/>
      <c r="X3" s="36"/>
      <c r="Y3" s="36"/>
      <c r="Z3" s="38"/>
      <c r="AA3" s="38"/>
      <c r="AB3" s="38"/>
      <c r="AC3" s="38"/>
      <c r="AD3" s="38"/>
      <c r="AE3" s="38"/>
      <c r="AF3" s="38"/>
      <c r="AG3" s="41"/>
      <c r="AI3" s="41"/>
      <c r="AJ3" s="41"/>
      <c r="AK3" s="41"/>
      <c r="AL3" s="41"/>
      <c r="AM3" s="42"/>
      <c r="AN3" s="42"/>
      <c r="AO3" s="42"/>
      <c r="AP3" s="42"/>
      <c r="AQ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</row>
    <row r="4" spans="1:245" s="1" customFormat="1" ht="25.5" customHeight="1">
      <c r="A4" s="14" t="s">
        <v>5</v>
      </c>
      <c r="B4" s="15" t="s">
        <v>6</v>
      </c>
      <c r="C4" s="16" t="str">
        <f>TEXT(C5,"AAA")</f>
        <v>一</v>
      </c>
      <c r="D4" s="16" t="str">
        <f aca="true" t="shared" si="0" ref="D4:AG4">TEXT(D5,"AAA")</f>
        <v>二</v>
      </c>
      <c r="E4" s="16" t="str">
        <f t="shared" si="0"/>
        <v>三</v>
      </c>
      <c r="F4" s="16" t="str">
        <f t="shared" si="0"/>
        <v>四</v>
      </c>
      <c r="G4" s="17" t="str">
        <f t="shared" si="0"/>
        <v>五</v>
      </c>
      <c r="H4" s="16" t="str">
        <f t="shared" si="0"/>
        <v>六</v>
      </c>
      <c r="I4" s="16" t="str">
        <f t="shared" si="0"/>
        <v>日</v>
      </c>
      <c r="J4" s="16" t="str">
        <f t="shared" si="0"/>
        <v>一</v>
      </c>
      <c r="K4" s="34" t="str">
        <f t="shared" si="0"/>
        <v>二</v>
      </c>
      <c r="L4" s="16" t="str">
        <f t="shared" si="0"/>
        <v>三</v>
      </c>
      <c r="M4" s="16" t="str">
        <f t="shared" si="0"/>
        <v>四</v>
      </c>
      <c r="N4" s="16" t="str">
        <f t="shared" si="0"/>
        <v>五</v>
      </c>
      <c r="O4" s="16" t="str">
        <f t="shared" si="0"/>
        <v>六</v>
      </c>
      <c r="P4" s="16" t="str">
        <f t="shared" si="0"/>
        <v>日</v>
      </c>
      <c r="Q4" s="16" t="str">
        <f t="shared" si="0"/>
        <v>一</v>
      </c>
      <c r="R4" s="16" t="str">
        <f t="shared" si="0"/>
        <v>二</v>
      </c>
      <c r="S4" s="16" t="str">
        <f t="shared" si="0"/>
        <v>三</v>
      </c>
      <c r="T4" s="16" t="str">
        <f t="shared" si="0"/>
        <v>四</v>
      </c>
      <c r="U4" s="16" t="str">
        <f t="shared" si="0"/>
        <v>五</v>
      </c>
      <c r="V4" s="16" t="str">
        <f t="shared" si="0"/>
        <v>六</v>
      </c>
      <c r="W4" s="16" t="str">
        <f t="shared" si="0"/>
        <v>日</v>
      </c>
      <c r="X4" s="16" t="str">
        <f t="shared" si="0"/>
        <v>一</v>
      </c>
      <c r="Y4" s="16" t="str">
        <f t="shared" si="0"/>
        <v>二</v>
      </c>
      <c r="Z4" s="16" t="str">
        <f t="shared" si="0"/>
        <v>三</v>
      </c>
      <c r="AA4" s="16" t="str">
        <f t="shared" si="0"/>
        <v>四</v>
      </c>
      <c r="AB4" s="16" t="str">
        <f t="shared" si="0"/>
        <v>五</v>
      </c>
      <c r="AC4" s="16" t="str">
        <f t="shared" si="0"/>
        <v>六</v>
      </c>
      <c r="AD4" s="16" t="str">
        <f t="shared" si="0"/>
        <v>日</v>
      </c>
      <c r="AE4" s="16" t="str">
        <f t="shared" si="0"/>
        <v>一</v>
      </c>
      <c r="AF4" s="16" t="str">
        <f t="shared" si="0"/>
        <v>二</v>
      </c>
      <c r="AG4" s="16" t="str">
        <f t="shared" si="0"/>
        <v>三</v>
      </c>
      <c r="AH4" s="43" t="s">
        <v>7</v>
      </c>
      <c r="AI4" s="44" t="s">
        <v>8</v>
      </c>
      <c r="AJ4" s="44" t="s">
        <v>9</v>
      </c>
      <c r="AK4" s="44" t="s">
        <v>10</v>
      </c>
      <c r="AL4" s="43" t="s">
        <v>11</v>
      </c>
      <c r="AM4" s="43" t="s">
        <v>12</v>
      </c>
      <c r="AN4" s="44" t="s">
        <v>13</v>
      </c>
      <c r="AO4" s="44" t="s">
        <v>14</v>
      </c>
      <c r="AP4" s="44" t="s">
        <v>15</v>
      </c>
      <c r="AQ4" s="43" t="s">
        <v>16</v>
      </c>
      <c r="AR4" s="49" t="s">
        <v>17</v>
      </c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s="1" customFormat="1" ht="21" customHeight="1">
      <c r="A5" s="18"/>
      <c r="B5" s="19"/>
      <c r="C5" s="20">
        <f>IF(MONTH(DATE($C$1,$G$1,COLUMN(A1)))=$G$1,DATE($C$1,$G$1,COLUMN(A1)),"")</f>
        <v>42856</v>
      </c>
      <c r="D5" s="20">
        <f aca="true" t="shared" si="1" ref="D5:AG5">IF(MONTH(DATE($C$1,$G$1,COLUMN(B1)))=$G$1,DATE($C$1,$G$1,COLUMN(B1)),"")</f>
        <v>42857</v>
      </c>
      <c r="E5" s="20">
        <f t="shared" si="1"/>
        <v>42858</v>
      </c>
      <c r="F5" s="20">
        <f t="shared" si="1"/>
        <v>42859</v>
      </c>
      <c r="G5" s="21">
        <f t="shared" si="1"/>
        <v>42860</v>
      </c>
      <c r="H5" s="20">
        <f t="shared" si="1"/>
        <v>42861</v>
      </c>
      <c r="I5" s="20">
        <f t="shared" si="1"/>
        <v>42862</v>
      </c>
      <c r="J5" s="20">
        <f t="shared" si="1"/>
        <v>42863</v>
      </c>
      <c r="K5" s="20">
        <f t="shared" si="1"/>
        <v>42864</v>
      </c>
      <c r="L5" s="20">
        <f t="shared" si="1"/>
        <v>42865</v>
      </c>
      <c r="M5" s="20">
        <f t="shared" si="1"/>
        <v>42866</v>
      </c>
      <c r="N5" s="20">
        <f t="shared" si="1"/>
        <v>42867</v>
      </c>
      <c r="O5" s="20">
        <f t="shared" si="1"/>
        <v>42868</v>
      </c>
      <c r="P5" s="20">
        <f t="shared" si="1"/>
        <v>42869</v>
      </c>
      <c r="Q5" s="20">
        <f t="shared" si="1"/>
        <v>42870</v>
      </c>
      <c r="R5" s="20">
        <f t="shared" si="1"/>
        <v>42871</v>
      </c>
      <c r="S5" s="20">
        <f t="shared" si="1"/>
        <v>42872</v>
      </c>
      <c r="T5" s="20">
        <f t="shared" si="1"/>
        <v>42873</v>
      </c>
      <c r="U5" s="20">
        <f t="shared" si="1"/>
        <v>42874</v>
      </c>
      <c r="V5" s="20">
        <f t="shared" si="1"/>
        <v>42875</v>
      </c>
      <c r="W5" s="20">
        <f t="shared" si="1"/>
        <v>42876</v>
      </c>
      <c r="X5" s="20">
        <f t="shared" si="1"/>
        <v>42877</v>
      </c>
      <c r="Y5" s="20">
        <f t="shared" si="1"/>
        <v>42878</v>
      </c>
      <c r="Z5" s="20">
        <f t="shared" si="1"/>
        <v>42879</v>
      </c>
      <c r="AA5" s="20">
        <f t="shared" si="1"/>
        <v>42880</v>
      </c>
      <c r="AB5" s="20">
        <f t="shared" si="1"/>
        <v>42881</v>
      </c>
      <c r="AC5" s="20">
        <f t="shared" si="1"/>
        <v>42882</v>
      </c>
      <c r="AD5" s="20">
        <f t="shared" si="1"/>
        <v>42883</v>
      </c>
      <c r="AE5" s="20">
        <f t="shared" si="1"/>
        <v>42884</v>
      </c>
      <c r="AF5" s="20">
        <f t="shared" si="1"/>
        <v>42885</v>
      </c>
      <c r="AG5" s="20">
        <f t="shared" si="1"/>
        <v>42886</v>
      </c>
      <c r="AH5" s="45" t="s">
        <v>18</v>
      </c>
      <c r="AI5" s="45" t="s">
        <v>18</v>
      </c>
      <c r="AJ5" s="45" t="s">
        <v>18</v>
      </c>
      <c r="AK5" s="45" t="s">
        <v>18</v>
      </c>
      <c r="AL5" s="45" t="s">
        <v>18</v>
      </c>
      <c r="AM5" s="45" t="s">
        <v>18</v>
      </c>
      <c r="AN5" s="45" t="s">
        <v>18</v>
      </c>
      <c r="AO5" s="45" t="s">
        <v>19</v>
      </c>
      <c r="AP5" s="45" t="s">
        <v>19</v>
      </c>
      <c r="AQ5" s="45" t="s">
        <v>19</v>
      </c>
      <c r="AR5" s="51" t="s">
        <v>18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6">
        <v>39955</v>
      </c>
    </row>
    <row r="6" spans="1:245" s="1" customFormat="1" ht="16.5" customHeight="1">
      <c r="A6" s="22">
        <f>IF(B6="","",ROW()-5)</f>
        <v>1</v>
      </c>
      <c r="B6" s="23" t="s">
        <v>20</v>
      </c>
      <c r="C6" s="24" t="s">
        <v>21</v>
      </c>
      <c r="D6" s="24" t="s">
        <v>21</v>
      </c>
      <c r="E6" s="24" t="s">
        <v>21</v>
      </c>
      <c r="F6" s="24" t="s">
        <v>22</v>
      </c>
      <c r="G6" s="24" t="s">
        <v>22</v>
      </c>
      <c r="H6" s="24" t="s">
        <v>21</v>
      </c>
      <c r="I6" s="24" t="s">
        <v>21</v>
      </c>
      <c r="J6" s="24" t="s">
        <v>21</v>
      </c>
      <c r="K6" s="24" t="s">
        <v>21</v>
      </c>
      <c r="L6" s="24" t="s">
        <v>21</v>
      </c>
      <c r="M6" s="24" t="s">
        <v>22</v>
      </c>
      <c r="N6" s="24" t="s">
        <v>22</v>
      </c>
      <c r="O6" s="24" t="s">
        <v>21</v>
      </c>
      <c r="P6" s="24" t="s">
        <v>21</v>
      </c>
      <c r="Q6" s="24" t="s">
        <v>21</v>
      </c>
      <c r="R6" s="24" t="s">
        <v>21</v>
      </c>
      <c r="S6" s="24" t="s">
        <v>21</v>
      </c>
      <c r="T6" s="24" t="s">
        <v>22</v>
      </c>
      <c r="U6" s="24" t="s">
        <v>22</v>
      </c>
      <c r="V6" s="24" t="s">
        <v>21</v>
      </c>
      <c r="W6" s="24" t="s">
        <v>21</v>
      </c>
      <c r="X6" s="24" t="s">
        <v>21</v>
      </c>
      <c r="Y6" s="24" t="s">
        <v>21</v>
      </c>
      <c r="Z6" s="24" t="s">
        <v>21</v>
      </c>
      <c r="AA6" s="24" t="s">
        <v>22</v>
      </c>
      <c r="AB6" s="24" t="s">
        <v>22</v>
      </c>
      <c r="AC6" s="24" t="s">
        <v>21</v>
      </c>
      <c r="AD6" s="24" t="s">
        <v>21</v>
      </c>
      <c r="AE6" s="24" t="s">
        <v>21</v>
      </c>
      <c r="AF6" s="24" t="s">
        <v>21</v>
      </c>
      <c r="AG6" s="24" t="s">
        <v>21</v>
      </c>
      <c r="AH6" s="24">
        <f>(COUNTIF(C6:AG6,"√"))*1</f>
        <v>23</v>
      </c>
      <c r="AI6" s="24">
        <f>(COUNTIF(C6:AG6,"●"))*1</f>
        <v>8</v>
      </c>
      <c r="AJ6" s="24">
        <f>(COUNTIF(C6:AG6,"○"))*1</f>
        <v>0</v>
      </c>
      <c r="AK6" s="24">
        <f>(COUNTIF(C6:AG6,"☆")*1)</f>
        <v>0</v>
      </c>
      <c r="AL6" s="24">
        <f>(COUNTIF(C6:AG6,"△"))*1</f>
        <v>0</v>
      </c>
      <c r="AM6" s="24">
        <f>(COUNTIF(C6:AG6,"▲"))*1</f>
        <v>0</v>
      </c>
      <c r="AN6" s="24">
        <f>(COUNTIF(C6:AG6,"×"))*1</f>
        <v>0</v>
      </c>
      <c r="AO6" s="24">
        <f>(COUNTIF(C6:AG6,"※"))</f>
        <v>0</v>
      </c>
      <c r="AP6" s="24">
        <f>(COUNTIF(C6:AG6,"◇"))</f>
        <v>0</v>
      </c>
      <c r="AQ6" s="24">
        <f>(COUNTIF(C6:AG6,"◆"))</f>
        <v>0</v>
      </c>
      <c r="AR6" s="52">
        <f>(COUNTIF(C6:AG6,"◎"))*1</f>
        <v>0</v>
      </c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6">
        <v>39986</v>
      </c>
    </row>
    <row r="7" spans="1:245" ht="16.5" customHeight="1">
      <c r="A7" s="22">
        <f>IF(B7="","",ROW()-5)</f>
        <v>2</v>
      </c>
      <c r="B7" s="23" t="s">
        <v>23</v>
      </c>
      <c r="C7" s="24" t="s">
        <v>21</v>
      </c>
      <c r="D7" s="24" t="s">
        <v>21</v>
      </c>
      <c r="E7" s="24" t="s">
        <v>21</v>
      </c>
      <c r="F7" s="24" t="s">
        <v>22</v>
      </c>
      <c r="G7" s="24" t="s">
        <v>22</v>
      </c>
      <c r="H7" s="24" t="s">
        <v>21</v>
      </c>
      <c r="I7" s="24" t="s">
        <v>21</v>
      </c>
      <c r="J7" s="24" t="s">
        <v>21</v>
      </c>
      <c r="K7" s="24" t="s">
        <v>21</v>
      </c>
      <c r="L7" s="24" t="s">
        <v>21</v>
      </c>
      <c r="M7" s="24" t="s">
        <v>22</v>
      </c>
      <c r="N7" s="24" t="s">
        <v>22</v>
      </c>
      <c r="O7" s="24" t="s">
        <v>21</v>
      </c>
      <c r="P7" s="24" t="s">
        <v>21</v>
      </c>
      <c r="Q7" s="24" t="s">
        <v>21</v>
      </c>
      <c r="R7" s="24" t="s">
        <v>21</v>
      </c>
      <c r="S7" s="24" t="s">
        <v>21</v>
      </c>
      <c r="T7" s="24" t="s">
        <v>22</v>
      </c>
      <c r="U7" s="24" t="s">
        <v>22</v>
      </c>
      <c r="V7" s="24" t="s">
        <v>21</v>
      </c>
      <c r="W7" s="24" t="s">
        <v>21</v>
      </c>
      <c r="X7" s="24" t="s">
        <v>24</v>
      </c>
      <c r="Y7" s="24" t="s">
        <v>21</v>
      </c>
      <c r="Z7" s="24" t="s">
        <v>21</v>
      </c>
      <c r="AA7" s="24" t="s">
        <v>22</v>
      </c>
      <c r="AB7" s="24" t="s">
        <v>22</v>
      </c>
      <c r="AC7" s="24" t="s">
        <v>21</v>
      </c>
      <c r="AD7" s="24" t="s">
        <v>21</v>
      </c>
      <c r="AE7" s="24" t="s">
        <v>21</v>
      </c>
      <c r="AF7" s="24" t="s">
        <v>21</v>
      </c>
      <c r="AG7" s="24" t="s">
        <v>21</v>
      </c>
      <c r="AH7" s="24">
        <f aca="true" t="shared" si="2" ref="AH7:AH36">(COUNTIF(C7:AG7,"√"))*1</f>
        <v>22</v>
      </c>
      <c r="AI7" s="24">
        <f aca="true" t="shared" si="3" ref="AI7:AI36">(COUNTIF(C7:AG7,"●"))*1</f>
        <v>8</v>
      </c>
      <c r="AJ7" s="24">
        <f aca="true" t="shared" si="4" ref="AJ7:AJ36">(COUNTIF(C7:AG7,"○"))*1</f>
        <v>0</v>
      </c>
      <c r="AK7" s="24">
        <f aca="true" t="shared" si="5" ref="AK7:AK36">(COUNTIF(C7:AG7,"☆")*1)</f>
        <v>0</v>
      </c>
      <c r="AL7" s="24">
        <f aca="true" t="shared" si="6" ref="AL7:AL36">(COUNTIF(C7:AG7,"△"))*1</f>
        <v>0</v>
      </c>
      <c r="AM7" s="24">
        <f aca="true" t="shared" si="7" ref="AM7:AM36">(COUNTIF(C7:AG7,"▲"))*1</f>
        <v>1</v>
      </c>
      <c r="AN7" s="24">
        <f aca="true" t="shared" si="8" ref="AN7:AN36">(COUNTIF(C7:AG7,"×"))*1</f>
        <v>0</v>
      </c>
      <c r="AO7" s="24">
        <f aca="true" t="shared" si="9" ref="AO7:AO36">(COUNTIF(C7:AG7,"※"))</f>
        <v>0</v>
      </c>
      <c r="AP7" s="24">
        <f aca="true" t="shared" si="10" ref="AP7:AP36">(COUNTIF(C7:AG7,"◇"))</f>
        <v>0</v>
      </c>
      <c r="AQ7" s="24">
        <f aca="true" t="shared" si="11" ref="AQ7:AQ36">(COUNTIF(C7:AG7,"◆"))</f>
        <v>0</v>
      </c>
      <c r="AR7" s="52">
        <f aca="true" t="shared" si="12" ref="AR7:AR36">(COUNTIF(C7:AG7,"◎"))*1</f>
        <v>0</v>
      </c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7"/>
    </row>
    <row r="8" spans="1:245" ht="16.5" customHeight="1">
      <c r="A8" s="22">
        <f aca="true" t="shared" si="13" ref="A8:A36">IF(B8="","",ROW()-5)</f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>
        <f t="shared" si="2"/>
        <v>0</v>
      </c>
      <c r="AI8" s="24">
        <f t="shared" si="3"/>
        <v>0</v>
      </c>
      <c r="AJ8" s="24">
        <f t="shared" si="4"/>
        <v>0</v>
      </c>
      <c r="AK8" s="24">
        <f t="shared" si="5"/>
        <v>0</v>
      </c>
      <c r="AL8" s="24">
        <f t="shared" si="6"/>
        <v>0</v>
      </c>
      <c r="AM8" s="24">
        <f t="shared" si="7"/>
        <v>0</v>
      </c>
      <c r="AN8" s="24">
        <f t="shared" si="8"/>
        <v>0</v>
      </c>
      <c r="AO8" s="24">
        <f t="shared" si="9"/>
        <v>0</v>
      </c>
      <c r="AP8" s="24">
        <f t="shared" si="10"/>
        <v>0</v>
      </c>
      <c r="AQ8" s="24">
        <f t="shared" si="11"/>
        <v>0</v>
      </c>
      <c r="AR8" s="52">
        <f t="shared" si="12"/>
        <v>0</v>
      </c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7"/>
    </row>
    <row r="9" spans="1:245" ht="16.5" customHeight="1">
      <c r="A9" s="22">
        <f t="shared" si="13"/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>
        <f t="shared" si="2"/>
        <v>0</v>
      </c>
      <c r="AI9" s="24">
        <f t="shared" si="3"/>
        <v>0</v>
      </c>
      <c r="AJ9" s="24">
        <f t="shared" si="4"/>
        <v>0</v>
      </c>
      <c r="AK9" s="24">
        <f t="shared" si="5"/>
        <v>0</v>
      </c>
      <c r="AL9" s="24">
        <f t="shared" si="6"/>
        <v>0</v>
      </c>
      <c r="AM9" s="24">
        <f t="shared" si="7"/>
        <v>0</v>
      </c>
      <c r="AN9" s="24">
        <f t="shared" si="8"/>
        <v>0</v>
      </c>
      <c r="AO9" s="24">
        <f t="shared" si="9"/>
        <v>0</v>
      </c>
      <c r="AP9" s="24">
        <f t="shared" si="10"/>
        <v>0</v>
      </c>
      <c r="AQ9" s="24">
        <f t="shared" si="11"/>
        <v>0</v>
      </c>
      <c r="AR9" s="52">
        <f t="shared" si="12"/>
        <v>0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7"/>
    </row>
    <row r="10" spans="1:245" ht="16.5" customHeight="1">
      <c r="A10" s="22">
        <f t="shared" si="13"/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>
        <f t="shared" si="2"/>
        <v>0</v>
      </c>
      <c r="AI10" s="24">
        <f t="shared" si="3"/>
        <v>0</v>
      </c>
      <c r="AJ10" s="24">
        <f t="shared" si="4"/>
        <v>0</v>
      </c>
      <c r="AK10" s="24">
        <f t="shared" si="5"/>
        <v>0</v>
      </c>
      <c r="AL10" s="24">
        <f t="shared" si="6"/>
        <v>0</v>
      </c>
      <c r="AM10" s="24">
        <f t="shared" si="7"/>
        <v>0</v>
      </c>
      <c r="AN10" s="24">
        <f t="shared" si="8"/>
        <v>0</v>
      </c>
      <c r="AO10" s="24">
        <f t="shared" si="9"/>
        <v>0</v>
      </c>
      <c r="AP10" s="24">
        <f t="shared" si="10"/>
        <v>0</v>
      </c>
      <c r="AQ10" s="24">
        <f t="shared" si="11"/>
        <v>0</v>
      </c>
      <c r="AR10" s="52">
        <f t="shared" si="12"/>
        <v>0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7"/>
    </row>
    <row r="11" spans="1:245" ht="16.5" customHeight="1">
      <c r="A11" s="22">
        <f t="shared" si="13"/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>
        <f t="shared" si="2"/>
        <v>0</v>
      </c>
      <c r="AI11" s="24">
        <f t="shared" si="3"/>
        <v>0</v>
      </c>
      <c r="AJ11" s="24">
        <f t="shared" si="4"/>
        <v>0</v>
      </c>
      <c r="AK11" s="24">
        <f t="shared" si="5"/>
        <v>0</v>
      </c>
      <c r="AL11" s="24">
        <f t="shared" si="6"/>
        <v>0</v>
      </c>
      <c r="AM11" s="24">
        <f t="shared" si="7"/>
        <v>0</v>
      </c>
      <c r="AN11" s="24">
        <f t="shared" si="8"/>
        <v>0</v>
      </c>
      <c r="AO11" s="24">
        <f t="shared" si="9"/>
        <v>0</v>
      </c>
      <c r="AP11" s="24">
        <f t="shared" si="10"/>
        <v>0</v>
      </c>
      <c r="AQ11" s="24">
        <f t="shared" si="11"/>
        <v>0</v>
      </c>
      <c r="AR11" s="52">
        <f t="shared" si="12"/>
        <v>0</v>
      </c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7"/>
    </row>
    <row r="12" spans="1:245" ht="16.5" customHeight="1">
      <c r="A12" s="22">
        <f t="shared" si="13"/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>
        <f t="shared" si="2"/>
        <v>0</v>
      </c>
      <c r="AI12" s="24">
        <f t="shared" si="3"/>
        <v>0</v>
      </c>
      <c r="AJ12" s="24">
        <f t="shared" si="4"/>
        <v>0</v>
      </c>
      <c r="AK12" s="24">
        <f t="shared" si="5"/>
        <v>0</v>
      </c>
      <c r="AL12" s="24">
        <f t="shared" si="6"/>
        <v>0</v>
      </c>
      <c r="AM12" s="24">
        <f t="shared" si="7"/>
        <v>0</v>
      </c>
      <c r="AN12" s="24">
        <f t="shared" si="8"/>
        <v>0</v>
      </c>
      <c r="AO12" s="24">
        <f t="shared" si="9"/>
        <v>0</v>
      </c>
      <c r="AP12" s="24">
        <f t="shared" si="10"/>
        <v>0</v>
      </c>
      <c r="AQ12" s="24">
        <f t="shared" si="11"/>
        <v>0</v>
      </c>
      <c r="AR12" s="52">
        <f t="shared" si="12"/>
        <v>0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7"/>
    </row>
    <row r="13" spans="1:245" ht="16.5" customHeight="1">
      <c r="A13" s="22">
        <f t="shared" si="13"/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>
        <f t="shared" si="2"/>
        <v>0</v>
      </c>
      <c r="AI13" s="24">
        <f t="shared" si="3"/>
        <v>0</v>
      </c>
      <c r="AJ13" s="24">
        <f t="shared" si="4"/>
        <v>0</v>
      </c>
      <c r="AK13" s="24">
        <f t="shared" si="5"/>
        <v>0</v>
      </c>
      <c r="AL13" s="24">
        <f t="shared" si="6"/>
        <v>0</v>
      </c>
      <c r="AM13" s="24">
        <f t="shared" si="7"/>
        <v>0</v>
      </c>
      <c r="AN13" s="24">
        <f t="shared" si="8"/>
        <v>0</v>
      </c>
      <c r="AO13" s="24">
        <f t="shared" si="9"/>
        <v>0</v>
      </c>
      <c r="AP13" s="24">
        <f t="shared" si="10"/>
        <v>0</v>
      </c>
      <c r="AQ13" s="24">
        <f t="shared" si="11"/>
        <v>0</v>
      </c>
      <c r="AR13" s="52">
        <f t="shared" si="12"/>
        <v>0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7"/>
    </row>
    <row r="14" spans="1:245" ht="16.5" customHeight="1">
      <c r="A14" s="22">
        <f t="shared" si="13"/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>
        <f t="shared" si="2"/>
        <v>0</v>
      </c>
      <c r="AI14" s="24">
        <f t="shared" si="3"/>
        <v>0</v>
      </c>
      <c r="AJ14" s="24">
        <f t="shared" si="4"/>
        <v>0</v>
      </c>
      <c r="AK14" s="24">
        <f t="shared" si="5"/>
        <v>0</v>
      </c>
      <c r="AL14" s="24">
        <f t="shared" si="6"/>
        <v>0</v>
      </c>
      <c r="AM14" s="24">
        <f t="shared" si="7"/>
        <v>0</v>
      </c>
      <c r="AN14" s="24">
        <f t="shared" si="8"/>
        <v>0</v>
      </c>
      <c r="AO14" s="24">
        <f t="shared" si="9"/>
        <v>0</v>
      </c>
      <c r="AP14" s="24">
        <f t="shared" si="10"/>
        <v>0</v>
      </c>
      <c r="AQ14" s="24">
        <f t="shared" si="11"/>
        <v>0</v>
      </c>
      <c r="AR14" s="52">
        <f t="shared" si="12"/>
        <v>0</v>
      </c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7"/>
    </row>
    <row r="15" spans="1:245" ht="16.5" customHeight="1">
      <c r="A15" s="22">
        <f t="shared" si="13"/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>
        <f t="shared" si="2"/>
        <v>0</v>
      </c>
      <c r="AI15" s="24">
        <f t="shared" si="3"/>
        <v>0</v>
      </c>
      <c r="AJ15" s="24">
        <f t="shared" si="4"/>
        <v>0</v>
      </c>
      <c r="AK15" s="24">
        <f t="shared" si="5"/>
        <v>0</v>
      </c>
      <c r="AL15" s="24">
        <f t="shared" si="6"/>
        <v>0</v>
      </c>
      <c r="AM15" s="24">
        <f t="shared" si="7"/>
        <v>0</v>
      </c>
      <c r="AN15" s="24">
        <f t="shared" si="8"/>
        <v>0</v>
      </c>
      <c r="AO15" s="24">
        <f t="shared" si="9"/>
        <v>0</v>
      </c>
      <c r="AP15" s="24">
        <f t="shared" si="10"/>
        <v>0</v>
      </c>
      <c r="AQ15" s="24">
        <f t="shared" si="11"/>
        <v>0</v>
      </c>
      <c r="AR15" s="52">
        <f t="shared" si="12"/>
        <v>0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7"/>
    </row>
    <row r="16" spans="1:245" ht="16.5" customHeight="1">
      <c r="A16" s="22">
        <f t="shared" si="13"/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f t="shared" si="2"/>
        <v>0</v>
      </c>
      <c r="AI16" s="24">
        <f t="shared" si="3"/>
        <v>0</v>
      </c>
      <c r="AJ16" s="24">
        <f t="shared" si="4"/>
        <v>0</v>
      </c>
      <c r="AK16" s="24">
        <f t="shared" si="5"/>
        <v>0</v>
      </c>
      <c r="AL16" s="24">
        <f t="shared" si="6"/>
        <v>0</v>
      </c>
      <c r="AM16" s="24">
        <f t="shared" si="7"/>
        <v>0</v>
      </c>
      <c r="AN16" s="24">
        <f t="shared" si="8"/>
        <v>0</v>
      </c>
      <c r="AO16" s="24">
        <f t="shared" si="9"/>
        <v>0</v>
      </c>
      <c r="AP16" s="24">
        <f t="shared" si="10"/>
        <v>0</v>
      </c>
      <c r="AQ16" s="24">
        <f t="shared" si="11"/>
        <v>0</v>
      </c>
      <c r="AR16" s="52">
        <f t="shared" si="12"/>
        <v>0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7"/>
    </row>
    <row r="17" spans="1:245" ht="16.5" customHeight="1">
      <c r="A17" s="22">
        <f t="shared" si="13"/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>
        <f t="shared" si="2"/>
        <v>0</v>
      </c>
      <c r="AI17" s="24">
        <f t="shared" si="3"/>
        <v>0</v>
      </c>
      <c r="AJ17" s="24">
        <f t="shared" si="4"/>
        <v>0</v>
      </c>
      <c r="AK17" s="24">
        <f t="shared" si="5"/>
        <v>0</v>
      </c>
      <c r="AL17" s="24">
        <f t="shared" si="6"/>
        <v>0</v>
      </c>
      <c r="AM17" s="24">
        <f t="shared" si="7"/>
        <v>0</v>
      </c>
      <c r="AN17" s="24">
        <f t="shared" si="8"/>
        <v>0</v>
      </c>
      <c r="AO17" s="24">
        <f t="shared" si="9"/>
        <v>0</v>
      </c>
      <c r="AP17" s="24">
        <f t="shared" si="10"/>
        <v>0</v>
      </c>
      <c r="AQ17" s="24">
        <f t="shared" si="11"/>
        <v>0</v>
      </c>
      <c r="AR17" s="52">
        <f t="shared" si="12"/>
        <v>0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7"/>
    </row>
    <row r="18" spans="1:245" ht="16.5" customHeight="1">
      <c r="A18" s="22">
        <f t="shared" si="13"/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>
        <f t="shared" si="2"/>
        <v>0</v>
      </c>
      <c r="AI18" s="24">
        <f t="shared" si="3"/>
        <v>0</v>
      </c>
      <c r="AJ18" s="24">
        <f t="shared" si="4"/>
        <v>0</v>
      </c>
      <c r="AK18" s="24">
        <f t="shared" si="5"/>
        <v>0</v>
      </c>
      <c r="AL18" s="24">
        <f t="shared" si="6"/>
        <v>0</v>
      </c>
      <c r="AM18" s="24">
        <f t="shared" si="7"/>
        <v>0</v>
      </c>
      <c r="AN18" s="24">
        <f t="shared" si="8"/>
        <v>0</v>
      </c>
      <c r="AO18" s="24">
        <f t="shared" si="9"/>
        <v>0</v>
      </c>
      <c r="AP18" s="24">
        <f t="shared" si="10"/>
        <v>0</v>
      </c>
      <c r="AQ18" s="24">
        <f t="shared" si="11"/>
        <v>0</v>
      </c>
      <c r="AR18" s="52">
        <f t="shared" si="12"/>
        <v>0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7"/>
    </row>
    <row r="19" spans="1:245" ht="16.5" customHeight="1">
      <c r="A19" s="22">
        <f t="shared" si="13"/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>
        <f t="shared" si="2"/>
        <v>0</v>
      </c>
      <c r="AI19" s="24">
        <f t="shared" si="3"/>
        <v>0</v>
      </c>
      <c r="AJ19" s="24">
        <f t="shared" si="4"/>
        <v>0</v>
      </c>
      <c r="AK19" s="24">
        <f t="shared" si="5"/>
        <v>0</v>
      </c>
      <c r="AL19" s="24">
        <f t="shared" si="6"/>
        <v>0</v>
      </c>
      <c r="AM19" s="24">
        <f t="shared" si="7"/>
        <v>0</v>
      </c>
      <c r="AN19" s="24">
        <f t="shared" si="8"/>
        <v>0</v>
      </c>
      <c r="AO19" s="24">
        <f t="shared" si="9"/>
        <v>0</v>
      </c>
      <c r="AP19" s="24">
        <f t="shared" si="10"/>
        <v>0</v>
      </c>
      <c r="AQ19" s="24">
        <f t="shared" si="11"/>
        <v>0</v>
      </c>
      <c r="AR19" s="52">
        <f t="shared" si="12"/>
        <v>0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7"/>
    </row>
    <row r="20" spans="1:245" ht="16.5" customHeight="1">
      <c r="A20" s="22">
        <f t="shared" si="13"/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>
        <f t="shared" si="2"/>
        <v>0</v>
      </c>
      <c r="AI20" s="24">
        <f t="shared" si="3"/>
        <v>0</v>
      </c>
      <c r="AJ20" s="24">
        <f t="shared" si="4"/>
        <v>0</v>
      </c>
      <c r="AK20" s="24">
        <f t="shared" si="5"/>
        <v>0</v>
      </c>
      <c r="AL20" s="24">
        <f t="shared" si="6"/>
        <v>0</v>
      </c>
      <c r="AM20" s="24">
        <f t="shared" si="7"/>
        <v>0</v>
      </c>
      <c r="AN20" s="24">
        <f t="shared" si="8"/>
        <v>0</v>
      </c>
      <c r="AO20" s="24">
        <f t="shared" si="9"/>
        <v>0</v>
      </c>
      <c r="AP20" s="24">
        <f t="shared" si="10"/>
        <v>0</v>
      </c>
      <c r="AQ20" s="24">
        <f t="shared" si="11"/>
        <v>0</v>
      </c>
      <c r="AR20" s="52">
        <f t="shared" si="12"/>
        <v>0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7"/>
    </row>
    <row r="21" spans="1:245" ht="16.5" customHeight="1">
      <c r="A21" s="22">
        <f t="shared" si="13"/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>
        <f t="shared" si="2"/>
        <v>0</v>
      </c>
      <c r="AI21" s="24">
        <f t="shared" si="3"/>
        <v>0</v>
      </c>
      <c r="AJ21" s="24">
        <f t="shared" si="4"/>
        <v>0</v>
      </c>
      <c r="AK21" s="24">
        <f t="shared" si="5"/>
        <v>0</v>
      </c>
      <c r="AL21" s="24">
        <f t="shared" si="6"/>
        <v>0</v>
      </c>
      <c r="AM21" s="24">
        <f t="shared" si="7"/>
        <v>0</v>
      </c>
      <c r="AN21" s="24">
        <f t="shared" si="8"/>
        <v>0</v>
      </c>
      <c r="AO21" s="24">
        <f t="shared" si="9"/>
        <v>0</v>
      </c>
      <c r="AP21" s="24">
        <f t="shared" si="10"/>
        <v>0</v>
      </c>
      <c r="AQ21" s="24">
        <f t="shared" si="11"/>
        <v>0</v>
      </c>
      <c r="AR21" s="52">
        <f t="shared" si="12"/>
        <v>0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7"/>
    </row>
    <row r="22" spans="1:245" ht="16.5" customHeight="1">
      <c r="A22" s="22">
        <f t="shared" si="13"/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>
        <f t="shared" si="2"/>
        <v>0</v>
      </c>
      <c r="AI22" s="24">
        <f t="shared" si="3"/>
        <v>0</v>
      </c>
      <c r="AJ22" s="24">
        <f t="shared" si="4"/>
        <v>0</v>
      </c>
      <c r="AK22" s="24">
        <f t="shared" si="5"/>
        <v>0</v>
      </c>
      <c r="AL22" s="24">
        <f t="shared" si="6"/>
        <v>0</v>
      </c>
      <c r="AM22" s="24">
        <f t="shared" si="7"/>
        <v>0</v>
      </c>
      <c r="AN22" s="24">
        <f t="shared" si="8"/>
        <v>0</v>
      </c>
      <c r="AO22" s="24">
        <f t="shared" si="9"/>
        <v>0</v>
      </c>
      <c r="AP22" s="24">
        <f t="shared" si="10"/>
        <v>0</v>
      </c>
      <c r="AQ22" s="24">
        <f t="shared" si="11"/>
        <v>0</v>
      </c>
      <c r="AR22" s="52">
        <f t="shared" si="12"/>
        <v>0</v>
      </c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7"/>
    </row>
    <row r="23" spans="1:245" ht="16.5" customHeight="1">
      <c r="A23" s="22">
        <f t="shared" si="13"/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>
        <f t="shared" si="2"/>
        <v>0</v>
      </c>
      <c r="AI23" s="24">
        <f t="shared" si="3"/>
        <v>0</v>
      </c>
      <c r="AJ23" s="24">
        <f t="shared" si="4"/>
        <v>0</v>
      </c>
      <c r="AK23" s="24">
        <f t="shared" si="5"/>
        <v>0</v>
      </c>
      <c r="AL23" s="24">
        <f t="shared" si="6"/>
        <v>0</v>
      </c>
      <c r="AM23" s="24">
        <f t="shared" si="7"/>
        <v>0</v>
      </c>
      <c r="AN23" s="24">
        <f t="shared" si="8"/>
        <v>0</v>
      </c>
      <c r="AO23" s="24">
        <f t="shared" si="9"/>
        <v>0</v>
      </c>
      <c r="AP23" s="24">
        <f t="shared" si="10"/>
        <v>0</v>
      </c>
      <c r="AQ23" s="24">
        <f t="shared" si="11"/>
        <v>0</v>
      </c>
      <c r="AR23" s="52">
        <f t="shared" si="12"/>
        <v>0</v>
      </c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7"/>
    </row>
    <row r="24" spans="1:245" ht="16.5" customHeight="1">
      <c r="A24" s="22">
        <f t="shared" si="13"/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>
        <f t="shared" si="2"/>
        <v>0</v>
      </c>
      <c r="AI24" s="24">
        <f t="shared" si="3"/>
        <v>0</v>
      </c>
      <c r="AJ24" s="24">
        <f t="shared" si="4"/>
        <v>0</v>
      </c>
      <c r="AK24" s="24">
        <f t="shared" si="5"/>
        <v>0</v>
      </c>
      <c r="AL24" s="24">
        <f t="shared" si="6"/>
        <v>0</v>
      </c>
      <c r="AM24" s="24">
        <f t="shared" si="7"/>
        <v>0</v>
      </c>
      <c r="AN24" s="24">
        <f t="shared" si="8"/>
        <v>0</v>
      </c>
      <c r="AO24" s="24">
        <f t="shared" si="9"/>
        <v>0</v>
      </c>
      <c r="AP24" s="24">
        <f t="shared" si="10"/>
        <v>0</v>
      </c>
      <c r="AQ24" s="24">
        <f t="shared" si="11"/>
        <v>0</v>
      </c>
      <c r="AR24" s="52">
        <f t="shared" si="12"/>
        <v>0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7"/>
    </row>
    <row r="25" spans="1:245" ht="16.5" customHeight="1">
      <c r="A25" s="22">
        <f t="shared" si="13"/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>
        <f t="shared" si="2"/>
        <v>0</v>
      </c>
      <c r="AI25" s="24">
        <f t="shared" si="3"/>
        <v>0</v>
      </c>
      <c r="AJ25" s="24">
        <f t="shared" si="4"/>
        <v>0</v>
      </c>
      <c r="AK25" s="24">
        <f t="shared" si="5"/>
        <v>0</v>
      </c>
      <c r="AL25" s="24">
        <f t="shared" si="6"/>
        <v>0</v>
      </c>
      <c r="AM25" s="24">
        <f t="shared" si="7"/>
        <v>0</v>
      </c>
      <c r="AN25" s="24">
        <f t="shared" si="8"/>
        <v>0</v>
      </c>
      <c r="AO25" s="24">
        <f t="shared" si="9"/>
        <v>0</v>
      </c>
      <c r="AP25" s="24">
        <f t="shared" si="10"/>
        <v>0</v>
      </c>
      <c r="AQ25" s="24">
        <f t="shared" si="11"/>
        <v>0</v>
      </c>
      <c r="AR25" s="52">
        <f t="shared" si="12"/>
        <v>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7"/>
    </row>
    <row r="26" spans="1:245" ht="16.5" customHeight="1">
      <c r="A26" s="22">
        <f t="shared" si="13"/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>
        <f t="shared" si="2"/>
        <v>0</v>
      </c>
      <c r="AI26" s="24">
        <f t="shared" si="3"/>
        <v>0</v>
      </c>
      <c r="AJ26" s="24">
        <f t="shared" si="4"/>
        <v>0</v>
      </c>
      <c r="AK26" s="24">
        <f t="shared" si="5"/>
        <v>0</v>
      </c>
      <c r="AL26" s="24">
        <f t="shared" si="6"/>
        <v>0</v>
      </c>
      <c r="AM26" s="24">
        <f t="shared" si="7"/>
        <v>0</v>
      </c>
      <c r="AN26" s="24">
        <f t="shared" si="8"/>
        <v>0</v>
      </c>
      <c r="AO26" s="24">
        <f t="shared" si="9"/>
        <v>0</v>
      </c>
      <c r="AP26" s="24">
        <f t="shared" si="10"/>
        <v>0</v>
      </c>
      <c r="AQ26" s="24">
        <f t="shared" si="11"/>
        <v>0</v>
      </c>
      <c r="AR26" s="52">
        <f t="shared" si="12"/>
        <v>0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7"/>
    </row>
    <row r="27" spans="1:245" ht="16.5" customHeight="1">
      <c r="A27" s="22">
        <f t="shared" si="13"/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>
        <f t="shared" si="2"/>
        <v>0</v>
      </c>
      <c r="AI27" s="24">
        <f t="shared" si="3"/>
        <v>0</v>
      </c>
      <c r="AJ27" s="24">
        <f t="shared" si="4"/>
        <v>0</v>
      </c>
      <c r="AK27" s="24">
        <f t="shared" si="5"/>
        <v>0</v>
      </c>
      <c r="AL27" s="24">
        <f t="shared" si="6"/>
        <v>0</v>
      </c>
      <c r="AM27" s="24">
        <f t="shared" si="7"/>
        <v>0</v>
      </c>
      <c r="AN27" s="24">
        <f t="shared" si="8"/>
        <v>0</v>
      </c>
      <c r="AO27" s="24">
        <f t="shared" si="9"/>
        <v>0</v>
      </c>
      <c r="AP27" s="24">
        <f t="shared" si="10"/>
        <v>0</v>
      </c>
      <c r="AQ27" s="24">
        <f t="shared" si="11"/>
        <v>0</v>
      </c>
      <c r="AR27" s="52">
        <f t="shared" si="12"/>
        <v>0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7"/>
    </row>
    <row r="28" spans="1:245" ht="16.5" customHeight="1">
      <c r="A28" s="22">
        <f t="shared" si="13"/>
      </c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>
        <f t="shared" si="2"/>
        <v>0</v>
      </c>
      <c r="AI28" s="24">
        <f t="shared" si="3"/>
        <v>0</v>
      </c>
      <c r="AJ28" s="24">
        <f t="shared" si="4"/>
        <v>0</v>
      </c>
      <c r="AK28" s="24">
        <f t="shared" si="5"/>
        <v>0</v>
      </c>
      <c r="AL28" s="24">
        <f t="shared" si="6"/>
        <v>0</v>
      </c>
      <c r="AM28" s="24">
        <f t="shared" si="7"/>
        <v>0</v>
      </c>
      <c r="AN28" s="24">
        <f t="shared" si="8"/>
        <v>0</v>
      </c>
      <c r="AO28" s="24">
        <f t="shared" si="9"/>
        <v>0</v>
      </c>
      <c r="AP28" s="24">
        <f t="shared" si="10"/>
        <v>0</v>
      </c>
      <c r="AQ28" s="24">
        <f t="shared" si="11"/>
        <v>0</v>
      </c>
      <c r="AR28" s="52">
        <f t="shared" si="12"/>
        <v>0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7"/>
    </row>
    <row r="29" spans="1:245" ht="16.5" customHeight="1">
      <c r="A29" s="22">
        <f t="shared" si="13"/>
      </c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4">
        <f t="shared" si="2"/>
        <v>0</v>
      </c>
      <c r="AI29" s="24">
        <f t="shared" si="3"/>
        <v>0</v>
      </c>
      <c r="AJ29" s="24">
        <f t="shared" si="4"/>
        <v>0</v>
      </c>
      <c r="AK29" s="24">
        <f t="shared" si="5"/>
        <v>0</v>
      </c>
      <c r="AL29" s="24">
        <f t="shared" si="6"/>
        <v>0</v>
      </c>
      <c r="AM29" s="24">
        <f t="shared" si="7"/>
        <v>0</v>
      </c>
      <c r="AN29" s="24">
        <f t="shared" si="8"/>
        <v>0</v>
      </c>
      <c r="AO29" s="24">
        <f t="shared" si="9"/>
        <v>0</v>
      </c>
      <c r="AP29" s="24">
        <f t="shared" si="10"/>
        <v>0</v>
      </c>
      <c r="AQ29" s="24">
        <f t="shared" si="11"/>
        <v>0</v>
      </c>
      <c r="AR29" s="52">
        <f t="shared" si="12"/>
        <v>0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7"/>
    </row>
    <row r="30" spans="1:236" s="4" customFormat="1" ht="16.5" customHeight="1">
      <c r="A30" s="26" t="s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54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</row>
    <row r="31" spans="1:236" s="4" customFormat="1" ht="29.25" customHeight="1">
      <c r="A31" s="28" t="s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</row>
    <row r="32" spans="1:236" s="4" customFormat="1" ht="21" customHeight="1">
      <c r="A32" s="29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46"/>
      <c r="AI32" s="46"/>
      <c r="AJ32" s="47">
        <f ca="1">TODAY()</f>
        <v>42912</v>
      </c>
      <c r="AK32" s="47"/>
      <c r="AL32" s="47"/>
      <c r="AM32" s="47"/>
      <c r="AN32" s="47"/>
      <c r="AO32" s="47"/>
      <c r="AP32" s="29"/>
      <c r="AQ32" s="29"/>
      <c r="AR32" s="46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</row>
    <row r="33" spans="1:44" ht="14.25">
      <c r="A33" s="30" t="s">
        <v>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</sheetData>
  <sheetProtection/>
  <mergeCells count="11">
    <mergeCell ref="A1:B1"/>
    <mergeCell ref="C1:E1"/>
    <mergeCell ref="G1:H1"/>
    <mergeCell ref="A2:AR2"/>
    <mergeCell ref="A3:S3"/>
    <mergeCell ref="T3:Y3"/>
    <mergeCell ref="A30:AR30"/>
    <mergeCell ref="AJ32:AO32"/>
    <mergeCell ref="A33:AR33"/>
    <mergeCell ref="A4:A5"/>
    <mergeCell ref="B4:B5"/>
  </mergeCells>
  <conditionalFormatting sqref="C4:AG5">
    <cfRule type="expression" priority="1" dxfId="0" stopIfTrue="1">
      <formula>C$4="六"</formula>
    </cfRule>
    <cfRule type="expression" priority="2" dxfId="1" stopIfTrue="1">
      <formula>C$4="日"</formula>
    </cfRule>
  </conditionalFormatting>
  <dataValidations count="3">
    <dataValidation type="list" allowBlank="1" showInputMessage="1" showErrorMessage="1" sqref="C1:E1">
      <formula1>"2011,2012,2013,2014,2015,2016,2017,2018,2019,2020,2021,2022,2023,2024,2025,2026,2027,2028,2029,2030"</formula1>
    </dataValidation>
    <dataValidation type="list" allowBlank="1" showInputMessage="1" showErrorMessage="1" sqref="G1:H1">
      <formula1>"1,2,3,4,5,6,7,8,9,10,11,12"</formula1>
    </dataValidation>
    <dataValidation type="list" allowBlank="1" showInputMessage="1" showErrorMessage="1" promptTitle="   考勤表" prompt="√   出勤&#13;&#10;●   休假&#13;&#10;○   事假&#13;&#10;☆   病假&#13;&#10;△   外地出差&#13;&#10;▲   市内出差&#13;&#10;×   旷工&#13;&#10;※   迟到&#13;&#10;◇   早退&#13;&#10;◆   中途脱岗&#13;&#10;◎   探亲" sqref="C6:AC7 C8:AG29 AD6:AG7">
      <formula1>"√,●,○,☆,△,▲,×,※,◇,◆,◎"</formula1>
    </dataValidation>
  </dataValidations>
  <printOptions horizontalCentered="1"/>
  <pageMargins left="0.08" right="0.08" top="0.47" bottom="0.24" header="0.47" footer="0.24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kingsoft</cp:lastModifiedBy>
  <cp:lastPrinted>2011-10-03T08:03:17Z</cp:lastPrinted>
  <dcterms:created xsi:type="dcterms:W3CDTF">2009-08-22T08:41:01Z</dcterms:created>
  <dcterms:modified xsi:type="dcterms:W3CDTF">2017-06-26T05:12:45Z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