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推广组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<sst xmlns="http://schemas.openxmlformats.org/spreadsheetml/2006/main" count="107" uniqueCount="94">
  <si>
    <t>推广组 绩效考核办法：基本工资+奖金+提成，以下奖金和提成的办法：</t>
  </si>
  <si>
    <t>绩效：奖金积分考核（共计100分）</t>
  </si>
  <si>
    <t>被考核人姓名：</t>
  </si>
  <si>
    <t>考核人姓名：</t>
  </si>
  <si>
    <t>考核日期：</t>
  </si>
  <si>
    <t>KPI指标</t>
  </si>
  <si>
    <t>定义</t>
  </si>
  <si>
    <t>分值</t>
  </si>
  <si>
    <t>计算公式</t>
  </si>
  <si>
    <t>评分标准</t>
  </si>
  <si>
    <t>来源</t>
  </si>
  <si>
    <t>评分</t>
  </si>
  <si>
    <t xml:space="preserve">                  流量指标            【满分60】  </t>
  </si>
  <si>
    <t xml:space="preserve">流量IP数          </t>
  </si>
  <si>
    <t>实际数/目标（基本/0.6)
基本：
   全通：2000UV
   莱特：11000UV
   无忧：1020UV
   来此购：400UV
   1688：1300UV</t>
  </si>
  <si>
    <t>【120%以上）=40分
【100%   120%）=35分
【99%   90%）=30分
【89%   80%）=25分
【79%   70%）=20分
【69%   60%）=15分
【59%   50%）=10分</t>
  </si>
  <si>
    <t>后台统计</t>
  </si>
  <si>
    <t>免费流量比例</t>
  </si>
  <si>
    <t>实际/目标（按比例）</t>
  </si>
  <si>
    <t xml:space="preserve">
【69%   60%）=5分
【59%   50%）=4分
【49%   40%）=3分
【49%   30%）=2分
【30%以下）=1分</t>
  </si>
  <si>
    <t>直通车点击率比</t>
  </si>
  <si>
    <t>实际/目标(按转换率和最低击数）</t>
  </si>
  <si>
    <t>【100%   100%以上）=3分
【99%   85%）=2分
【80%   70%）=1分
【70%以下）=0分</t>
  </si>
  <si>
    <t>淘客流量比例</t>
  </si>
  <si>
    <t>实际/目标（按成交额）</t>
  </si>
  <si>
    <t>【100%   100%以上）=5分
【99%   85%）=2分
【84%   70%）=1分
【70%以下）=0分</t>
  </si>
  <si>
    <t>其他推广方式</t>
  </si>
  <si>
    <t>实际/目标（UV)</t>
  </si>
  <si>
    <t>意见</t>
  </si>
  <si>
    <t>合计</t>
  </si>
  <si>
    <t>推广表现
【满分15分】</t>
  </si>
  <si>
    <t>消费者搜索行为</t>
  </si>
  <si>
    <t>a.根据数据和分析准确判断顾客搜索习惯并且精准投放广告     3分
b.对于消费者搜索习惯研究不够，广告投放需要再加修正       2分
c.缺乏分析顾客搜索习惯，广告投放效果差                   1分</t>
  </si>
  <si>
    <t>市场竞争研究</t>
  </si>
  <si>
    <t>a.主动有计划地侦测市场竞争信息，并有效利于到推广工作上   3分
b.能侦测市场竞争信息，能做出相应对策                     2分
c.被动接受市场竞争信息，对策滞后缺乏执行                 1分</t>
  </si>
  <si>
    <t>站内营销</t>
  </si>
  <si>
    <t>a.主动有计划地策划站内各项营销活动，例如节日活动、论坛                                                                                       和帮派的建立，旺旺群或者QQ群建立和管理等                 3分
b.能策划站内营销活动，但缺乏整体性和效果                 2分
c.缺乏组织站内营销活动                                   1分</t>
  </si>
  <si>
    <t>站外营销</t>
  </si>
  <si>
    <t>a.主动有计划地策划站外各项营销活动如论坛、博客、贴吧     3分
b.能策划站外营销活动，但缺乏整体性和效果                 2分
c.缺乏组织站外营销活动                                   1分</t>
  </si>
  <si>
    <t>专业技能</t>
  </si>
  <si>
    <t>a.能主动学习研究岗位技能和理论并且有效运用到实际工作上，很好利用工具去优化产品   3分
b.被动接受岗位技能和理论培训，能运用到工作上             2分
c.缺乏个人技能上的进步                                   1分</t>
  </si>
  <si>
    <t>意见和指导</t>
  </si>
  <si>
    <t xml:space="preserve">                  工作表现            【满分15】  </t>
  </si>
  <si>
    <t>GTT考核</t>
  </si>
  <si>
    <t>以GTT扣分为考核</t>
  </si>
  <si>
    <t xml:space="preserve">无扣分 3
扣10分 2
30分以内 1
</t>
  </si>
  <si>
    <t>数据收集与总结</t>
  </si>
  <si>
    <t>以平时数据收集与总结参考</t>
  </si>
  <si>
    <t>优=3 合格=2 一般=1</t>
  </si>
  <si>
    <t>与客服部配合与沟通</t>
  </si>
  <si>
    <t>以客服部反馈为主</t>
  </si>
  <si>
    <t>同事之间的配合与沟通</t>
  </si>
  <si>
    <t>以同事的反馈为主</t>
  </si>
  <si>
    <t>上级工作安排达成</t>
  </si>
  <si>
    <t>以公司领导和上级反馈为主</t>
  </si>
  <si>
    <t>附加分   
【满分10】</t>
  </si>
  <si>
    <t>积极主动</t>
  </si>
  <si>
    <t>在本份工作范围之外积极承担未完成的工作</t>
  </si>
  <si>
    <t>依据实际情况加分，不超过3分</t>
  </si>
  <si>
    <t>上级评分</t>
  </si>
  <si>
    <t>额外付出</t>
  </si>
  <si>
    <t>完成上级安排的额外工作</t>
  </si>
  <si>
    <t>积极建议</t>
  </si>
  <si>
    <t>对部门或者公司的管理和营销提出有价值的建议</t>
  </si>
  <si>
    <t>依据实际情况加分，不超过4分</t>
  </si>
  <si>
    <t>总合计</t>
  </si>
  <si>
    <t>奖金计算公式</t>
  </si>
  <si>
    <t xml:space="preserve">奖金总额 300（现有工资扣150，公司150）* 合计积分/100 </t>
  </si>
  <si>
    <t>奖金</t>
  </si>
  <si>
    <t>提成方式</t>
  </si>
  <si>
    <t>提成项目</t>
  </si>
  <si>
    <t>分阶提点（百分点）</t>
  </si>
  <si>
    <t>基本业绩(元）</t>
  </si>
  <si>
    <t>业绩（元）</t>
  </si>
  <si>
    <t>提成（元）</t>
  </si>
  <si>
    <t>所辖店铺总销售额</t>
  </si>
  <si>
    <t>1、5万以上  1%
2、3-5万  0.5%
3、1-2万  0.2%
莱特：百分点为一半</t>
  </si>
  <si>
    <t>全通：35000
莱特：222300
无忧：25000
来此购：4000</t>
  </si>
  <si>
    <t xml:space="preserve">（业绩-基本业绩） * 提点 
</t>
  </si>
  <si>
    <t>以2万</t>
  </si>
  <si>
    <t>所辖产品销售额</t>
  </si>
  <si>
    <t>1、5万以上  0.5%
2、3-5万  0.3%
3、1-2万  0.2%</t>
  </si>
  <si>
    <t>海涛：5个产品计56000
阿威：5个产品计60000
 这个是估算值不是接近目标</t>
  </si>
  <si>
    <t xml:space="preserve">（业绩-基本业绩） * 提点 </t>
  </si>
  <si>
    <t>上新产品（一个月内）</t>
  </si>
  <si>
    <t>1、5000以上   5%
2、2000-5000  3%
3、500-2000   2%</t>
  </si>
  <si>
    <t xml:space="preserve">业绩 * 提点 </t>
  </si>
  <si>
    <t>注：**为分阶提点数；提成中扣取10%作为团体活动费用；基本业绩为六七月平均业绩。</t>
  </si>
  <si>
    <t>个人所得：</t>
  </si>
  <si>
    <t>基本工资</t>
  </si>
  <si>
    <t>提成</t>
  </si>
  <si>
    <t>最终工资</t>
  </si>
  <si>
    <t>工资：</t>
  </si>
  <si>
    <t>团队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</si>
</sst>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top" wrapText="1"/>
    </xf>
    <xf numFmtId="0" fontId="4" fillId="21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19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workbookViewId="0" topLeftCell="A1">
      <pane xSplit="1" ySplit="5" topLeftCell="B6" activePane="bottomRight" state="frozen"/>
      <selection pane="bottomRight" activeCell="A1" sqref="A1:I44"/>
    </sheetView>
  </sheetViews>
  <sheetFormatPr defaultColWidth="9.00390625" defaultRowHeight="14.25"/>
  <cols>
    <col min="1" max="1" width="15.00390625" style="1" customWidth="1"/>
    <col min="2" max="2" width="16.50390625" style="1" customWidth="1"/>
    <col min="3" max="3" width="6.125" style="1" customWidth="1"/>
    <col min="4" max="4" width="10.125" style="1" customWidth="1"/>
    <col min="5" max="5" width="20.00390625" style="1" customWidth="1"/>
    <col min="6" max="6" width="13.25390625" style="1" customWidth="1"/>
    <col min="7" max="7" width="16.50390625" style="1" customWidth="1"/>
    <col min="8" max="8" width="10.00390625" style="1" customWidth="1"/>
    <col min="9" max="9" width="12.625" style="2" customWidth="1"/>
    <col min="10" max="255" width="9.00390625" style="1" customWidth="1"/>
  </cols>
  <sheetData>
    <row r="1" spans="1:9" ht="54" customHeight="1">
      <c r="A1" s="3" t="s">
        <v>0</v>
      </c>
      <c r="B1" s="4"/>
      <c r="C1" s="4"/>
      <c r="D1" s="4"/>
      <c r="E1" s="4"/>
      <c r="F1" s="4"/>
      <c r="G1" s="4"/>
      <c r="H1" s="4"/>
      <c r="I1" s="76"/>
    </row>
    <row r="2" spans="1:10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7"/>
    </row>
    <row r="3" spans="1:10" ht="21.75" customHeight="1">
      <c r="A3" s="7" t="s">
        <v>2</v>
      </c>
      <c r="B3" s="7"/>
      <c r="C3" s="7"/>
      <c r="D3" s="7"/>
      <c r="E3" s="7" t="s">
        <v>3</v>
      </c>
      <c r="F3" s="7"/>
      <c r="G3" s="7"/>
      <c r="H3" s="7" t="s">
        <v>4</v>
      </c>
      <c r="I3" s="7"/>
      <c r="J3" s="77"/>
    </row>
    <row r="4" spans="1:10" ht="14.25">
      <c r="A4" s="8" t="s">
        <v>5</v>
      </c>
      <c r="B4" s="8" t="s">
        <v>6</v>
      </c>
      <c r="C4" s="9" t="s">
        <v>7</v>
      </c>
      <c r="D4" s="8" t="s">
        <v>8</v>
      </c>
      <c r="E4" s="8"/>
      <c r="F4" s="8" t="s">
        <v>9</v>
      </c>
      <c r="G4" s="8"/>
      <c r="H4" s="8" t="s">
        <v>10</v>
      </c>
      <c r="I4" s="8" t="s">
        <v>11</v>
      </c>
      <c r="J4" s="77"/>
    </row>
    <row r="5" spans="1:10" ht="14.25">
      <c r="A5" s="8"/>
      <c r="B5" s="8"/>
      <c r="C5" s="10"/>
      <c r="D5" s="8"/>
      <c r="E5" s="8"/>
      <c r="F5" s="8"/>
      <c r="G5" s="8"/>
      <c r="H5" s="8"/>
      <c r="I5" s="8"/>
      <c r="J5" s="77"/>
    </row>
    <row r="6" spans="1:10" ht="102" customHeight="1">
      <c r="A6" s="11" t="s">
        <v>12</v>
      </c>
      <c r="B6" s="12" t="s">
        <v>13</v>
      </c>
      <c r="C6" s="12">
        <v>40</v>
      </c>
      <c r="D6" s="13" t="s">
        <v>14</v>
      </c>
      <c r="E6" s="14"/>
      <c r="F6" s="15" t="s">
        <v>15</v>
      </c>
      <c r="G6" s="16"/>
      <c r="H6" s="12" t="s">
        <v>16</v>
      </c>
      <c r="I6" s="9">
        <v>15</v>
      </c>
      <c r="J6" s="77"/>
    </row>
    <row r="7" spans="1:10" ht="96.75" customHeight="1">
      <c r="A7" s="17"/>
      <c r="B7" s="18" t="s">
        <v>17</v>
      </c>
      <c r="C7" s="19">
        <v>5</v>
      </c>
      <c r="D7" s="20" t="s">
        <v>18</v>
      </c>
      <c r="E7" s="21"/>
      <c r="F7" s="15" t="s">
        <v>19</v>
      </c>
      <c r="G7" s="16"/>
      <c r="H7" s="18"/>
      <c r="I7" s="8">
        <v>3</v>
      </c>
      <c r="J7" s="77"/>
    </row>
    <row r="8" spans="1:10" ht="60.75" customHeight="1">
      <c r="A8" s="17"/>
      <c r="B8" s="18" t="s">
        <v>20</v>
      </c>
      <c r="C8" s="12">
        <v>5</v>
      </c>
      <c r="D8" s="20" t="s">
        <v>21</v>
      </c>
      <c r="E8" s="21"/>
      <c r="F8" s="15" t="s">
        <v>22</v>
      </c>
      <c r="G8" s="16"/>
      <c r="H8" s="18"/>
      <c r="I8" s="9">
        <v>3</v>
      </c>
      <c r="J8" s="77"/>
    </row>
    <row r="9" spans="1:10" ht="61.5" customHeight="1" hidden="1">
      <c r="A9" s="17"/>
      <c r="B9" s="18"/>
      <c r="C9" s="22"/>
      <c r="D9" s="23"/>
      <c r="E9" s="24"/>
      <c r="F9" s="25"/>
      <c r="G9" s="26"/>
      <c r="H9" s="18"/>
      <c r="I9" s="10"/>
      <c r="J9" s="77"/>
    </row>
    <row r="10" spans="1:10" ht="61.5" customHeight="1">
      <c r="A10" s="17"/>
      <c r="B10" s="18" t="s">
        <v>23</v>
      </c>
      <c r="C10" s="19">
        <v>5</v>
      </c>
      <c r="D10" s="20" t="s">
        <v>24</v>
      </c>
      <c r="E10" s="21"/>
      <c r="F10" s="15" t="s">
        <v>25</v>
      </c>
      <c r="G10" s="16"/>
      <c r="H10" s="18"/>
      <c r="I10" s="8">
        <v>3</v>
      </c>
      <c r="J10" s="77"/>
    </row>
    <row r="11" spans="1:10" ht="61.5" customHeight="1">
      <c r="A11" s="17"/>
      <c r="B11" s="18" t="s">
        <v>26</v>
      </c>
      <c r="C11" s="27">
        <v>5</v>
      </c>
      <c r="D11" s="20" t="s">
        <v>27</v>
      </c>
      <c r="E11" s="21"/>
      <c r="F11" s="15" t="s">
        <v>25</v>
      </c>
      <c r="G11" s="16"/>
      <c r="H11" s="28"/>
      <c r="I11" s="78">
        <v>3</v>
      </c>
      <c r="J11" s="77"/>
    </row>
    <row r="12" spans="1:10" ht="30" customHeight="1">
      <c r="A12" s="29" t="s">
        <v>28</v>
      </c>
      <c r="B12" s="30"/>
      <c r="C12" s="30"/>
      <c r="D12" s="30"/>
      <c r="E12" s="30"/>
      <c r="F12" s="30"/>
      <c r="G12" s="30"/>
      <c r="H12" s="31" t="s">
        <v>29</v>
      </c>
      <c r="I12" s="30">
        <f>SUM(I6:I11)</f>
        <v>27</v>
      </c>
      <c r="J12" s="77"/>
    </row>
    <row r="13" spans="1:10" ht="77.25" customHeight="1">
      <c r="A13" s="11" t="s">
        <v>30</v>
      </c>
      <c r="B13" s="18" t="s">
        <v>31</v>
      </c>
      <c r="C13" s="32">
        <v>3</v>
      </c>
      <c r="D13" s="33" t="s">
        <v>32</v>
      </c>
      <c r="E13" s="34"/>
      <c r="F13" s="34"/>
      <c r="G13" s="35"/>
      <c r="H13" s="36"/>
      <c r="I13" s="79">
        <v>2</v>
      </c>
      <c r="J13" s="77"/>
    </row>
    <row r="14" spans="1:10" ht="61.5" customHeight="1">
      <c r="A14" s="17"/>
      <c r="B14" s="18" t="s">
        <v>33</v>
      </c>
      <c r="C14" s="19">
        <v>3</v>
      </c>
      <c r="D14" s="37" t="s">
        <v>34</v>
      </c>
      <c r="E14" s="38"/>
      <c r="F14" s="38"/>
      <c r="G14" s="39"/>
      <c r="H14" s="40"/>
      <c r="I14" s="8">
        <v>2</v>
      </c>
      <c r="J14" s="77"/>
    </row>
    <row r="15" spans="1:10" ht="61.5" customHeight="1">
      <c r="A15" s="17"/>
      <c r="B15" s="18" t="s">
        <v>35</v>
      </c>
      <c r="C15" s="19">
        <v>3</v>
      </c>
      <c r="D15" s="37" t="s">
        <v>36</v>
      </c>
      <c r="E15" s="38"/>
      <c r="F15" s="38"/>
      <c r="G15" s="39"/>
      <c r="H15" s="40"/>
      <c r="I15" s="8">
        <v>2</v>
      </c>
      <c r="J15" s="77"/>
    </row>
    <row r="16" spans="1:10" ht="61.5" customHeight="1">
      <c r="A16" s="17"/>
      <c r="B16" s="18" t="s">
        <v>37</v>
      </c>
      <c r="C16" s="19">
        <v>3</v>
      </c>
      <c r="D16" s="37" t="s">
        <v>38</v>
      </c>
      <c r="E16" s="38"/>
      <c r="F16" s="38"/>
      <c r="G16" s="39"/>
      <c r="H16" s="40"/>
      <c r="I16" s="8">
        <v>2</v>
      </c>
      <c r="J16" s="77"/>
    </row>
    <row r="17" spans="1:10" ht="82.5" customHeight="1">
      <c r="A17" s="41"/>
      <c r="B17" s="18" t="s">
        <v>39</v>
      </c>
      <c r="C17" s="19">
        <v>3</v>
      </c>
      <c r="D17" s="37" t="s">
        <v>40</v>
      </c>
      <c r="E17" s="38"/>
      <c r="F17" s="38"/>
      <c r="G17" s="39"/>
      <c r="H17" s="40"/>
      <c r="I17" s="8">
        <v>2</v>
      </c>
      <c r="J17" s="77"/>
    </row>
    <row r="18" spans="1:10" ht="27" customHeight="1">
      <c r="A18" s="30" t="s">
        <v>41</v>
      </c>
      <c r="B18" s="30"/>
      <c r="C18" s="30"/>
      <c r="D18" s="30"/>
      <c r="E18" s="30"/>
      <c r="F18" s="30"/>
      <c r="G18" s="30"/>
      <c r="H18" s="31" t="s">
        <v>29</v>
      </c>
      <c r="I18" s="31">
        <f>SUM(I13:I17)</f>
        <v>10</v>
      </c>
      <c r="J18" s="77"/>
    </row>
    <row r="19" spans="1:10" ht="46.5" customHeight="1">
      <c r="A19" s="42" t="s">
        <v>42</v>
      </c>
      <c r="B19" s="30" t="s">
        <v>43</v>
      </c>
      <c r="C19" s="30">
        <v>3</v>
      </c>
      <c r="D19" s="30" t="s">
        <v>44</v>
      </c>
      <c r="E19" s="30"/>
      <c r="F19" s="30" t="s">
        <v>45</v>
      </c>
      <c r="G19" s="30"/>
      <c r="H19" s="43"/>
      <c r="I19" s="49">
        <v>3</v>
      </c>
      <c r="J19" s="77"/>
    </row>
    <row r="20" spans="1:10" ht="27" customHeight="1">
      <c r="A20" s="42"/>
      <c r="B20" s="30" t="s">
        <v>46</v>
      </c>
      <c r="C20" s="30">
        <v>3</v>
      </c>
      <c r="D20" s="30" t="s">
        <v>47</v>
      </c>
      <c r="E20" s="30"/>
      <c r="F20" s="30" t="s">
        <v>48</v>
      </c>
      <c r="G20" s="30"/>
      <c r="H20" s="43"/>
      <c r="I20" s="49">
        <v>3</v>
      </c>
      <c r="J20" s="77"/>
    </row>
    <row r="21" spans="1:10" ht="44.25" customHeight="1">
      <c r="A21" s="44"/>
      <c r="B21" s="19" t="s">
        <v>49</v>
      </c>
      <c r="C21" s="19">
        <v>3</v>
      </c>
      <c r="D21" s="45" t="s">
        <v>50</v>
      </c>
      <c r="E21" s="45"/>
      <c r="F21" s="19" t="s">
        <v>48</v>
      </c>
      <c r="G21" s="19"/>
      <c r="H21" s="43"/>
      <c r="I21" s="19">
        <v>3</v>
      </c>
      <c r="J21" s="77"/>
    </row>
    <row r="22" spans="1:10" ht="38.25" customHeight="1">
      <c r="A22" s="46"/>
      <c r="B22" s="19" t="s">
        <v>51</v>
      </c>
      <c r="C22" s="30">
        <v>3</v>
      </c>
      <c r="D22" s="19" t="s">
        <v>52</v>
      </c>
      <c r="E22" s="19"/>
      <c r="F22" s="19" t="s">
        <v>48</v>
      </c>
      <c r="G22" s="19"/>
      <c r="H22" s="47"/>
      <c r="I22" s="19">
        <v>3</v>
      </c>
      <c r="J22" s="77"/>
    </row>
    <row r="23" spans="1:10" ht="36" customHeight="1">
      <c r="A23" s="48"/>
      <c r="B23" s="19" t="s">
        <v>53</v>
      </c>
      <c r="C23" s="30">
        <v>3</v>
      </c>
      <c r="D23" s="19" t="s">
        <v>54</v>
      </c>
      <c r="E23" s="19"/>
      <c r="F23" s="19" t="s">
        <v>48</v>
      </c>
      <c r="G23" s="19"/>
      <c r="H23" s="49"/>
      <c r="I23" s="19">
        <v>3</v>
      </c>
      <c r="J23" s="77"/>
    </row>
    <row r="24" spans="1:10" ht="27" customHeight="1">
      <c r="A24" s="19" t="s">
        <v>41</v>
      </c>
      <c r="B24" s="19"/>
      <c r="C24" s="19"/>
      <c r="D24" s="19"/>
      <c r="E24" s="19"/>
      <c r="F24" s="19"/>
      <c r="G24" s="19"/>
      <c r="H24" s="50" t="s">
        <v>29</v>
      </c>
      <c r="I24" s="80">
        <f>SUM(I20:I23)</f>
        <v>12</v>
      </c>
      <c r="J24" s="77"/>
    </row>
    <row r="25" spans="1:10" ht="30" customHeight="1">
      <c r="A25" s="42" t="s">
        <v>55</v>
      </c>
      <c r="B25" s="19" t="s">
        <v>56</v>
      </c>
      <c r="C25" s="51">
        <v>3</v>
      </c>
      <c r="D25" s="19" t="s">
        <v>57</v>
      </c>
      <c r="E25" s="19"/>
      <c r="F25" s="19" t="s">
        <v>58</v>
      </c>
      <c r="G25" s="19"/>
      <c r="H25" s="19" t="s">
        <v>59</v>
      </c>
      <c r="I25" s="66">
        <v>0</v>
      </c>
      <c r="J25" s="77"/>
    </row>
    <row r="26" spans="1:10" ht="30.75" customHeight="1">
      <c r="A26" s="42"/>
      <c r="B26" s="19" t="s">
        <v>60</v>
      </c>
      <c r="C26" s="51">
        <v>3</v>
      </c>
      <c r="D26" s="19" t="s">
        <v>61</v>
      </c>
      <c r="E26" s="19"/>
      <c r="F26" s="19" t="s">
        <v>58</v>
      </c>
      <c r="G26" s="19"/>
      <c r="H26" s="19"/>
      <c r="I26" s="66">
        <v>0</v>
      </c>
      <c r="J26" s="77"/>
    </row>
    <row r="27" spans="1:10" ht="29.25" customHeight="1">
      <c r="A27" s="42"/>
      <c r="B27" s="27" t="s">
        <v>62</v>
      </c>
      <c r="C27" s="52">
        <v>4</v>
      </c>
      <c r="D27" s="27" t="s">
        <v>63</v>
      </c>
      <c r="E27" s="27"/>
      <c r="F27" s="27" t="s">
        <v>64</v>
      </c>
      <c r="G27" s="27"/>
      <c r="H27" s="27"/>
      <c r="I27" s="81">
        <v>1</v>
      </c>
      <c r="J27" s="77"/>
    </row>
    <row r="28" spans="1:10" ht="29.25" customHeight="1">
      <c r="A28" s="53"/>
      <c r="B28" s="50"/>
      <c r="C28" s="50"/>
      <c r="D28" s="50"/>
      <c r="E28" s="50"/>
      <c r="F28" s="50"/>
      <c r="G28" s="50"/>
      <c r="H28" s="50" t="s">
        <v>29</v>
      </c>
      <c r="I28" s="80">
        <f>SUM(I25:I27)</f>
        <v>1</v>
      </c>
      <c r="J28" s="77"/>
    </row>
    <row r="29" spans="1:10" ht="29.25" customHeight="1">
      <c r="A29" s="53"/>
      <c r="B29" s="50"/>
      <c r="C29" s="50"/>
      <c r="D29" s="50"/>
      <c r="E29" s="50"/>
      <c r="F29" s="50"/>
      <c r="G29" s="50"/>
      <c r="H29" s="50" t="s">
        <v>65</v>
      </c>
      <c r="I29" s="80">
        <f>I28+I24+I18+I12</f>
        <v>50</v>
      </c>
      <c r="J29" s="77"/>
    </row>
    <row r="30" spans="1:10" ht="31.5" customHeight="1">
      <c r="A30" s="54" t="s">
        <v>66</v>
      </c>
      <c r="B30" s="19" t="s">
        <v>67</v>
      </c>
      <c r="C30" s="19"/>
      <c r="D30" s="19"/>
      <c r="E30" s="19"/>
      <c r="F30" s="19"/>
      <c r="G30" s="19"/>
      <c r="H30" s="19" t="s">
        <v>68</v>
      </c>
      <c r="I30" s="66">
        <f>300*I29/100</f>
        <v>150</v>
      </c>
      <c r="J30" s="77"/>
    </row>
    <row r="31" spans="1:10" ht="31.5" customHeight="1">
      <c r="A31" s="55"/>
      <c r="B31" s="55"/>
      <c r="C31" s="55"/>
      <c r="D31" s="55"/>
      <c r="E31" s="55"/>
      <c r="F31" s="55"/>
      <c r="G31" s="55"/>
      <c r="H31" s="55"/>
      <c r="I31" s="55"/>
      <c r="J31" s="77"/>
    </row>
    <row r="32" spans="1:10" ht="31.5" customHeight="1">
      <c r="A32" s="56"/>
      <c r="B32" s="56"/>
      <c r="C32" s="56"/>
      <c r="D32" s="56"/>
      <c r="E32" s="56"/>
      <c r="F32" s="56"/>
      <c r="G32" s="56"/>
      <c r="H32" s="56"/>
      <c r="I32" s="56"/>
      <c r="J32" s="77"/>
    </row>
    <row r="33" spans="1:10" ht="31.5" customHeight="1">
      <c r="A33" s="57" t="s">
        <v>69</v>
      </c>
      <c r="B33" s="19"/>
      <c r="C33" s="19"/>
      <c r="D33" s="19"/>
      <c r="E33" s="19"/>
      <c r="F33" s="19"/>
      <c r="G33" s="19"/>
      <c r="H33" s="19"/>
      <c r="I33" s="19"/>
      <c r="J33" s="77"/>
    </row>
    <row r="34" spans="1:10" ht="31.5" customHeight="1">
      <c r="A34" s="58" t="s">
        <v>70</v>
      </c>
      <c r="B34" s="59" t="s">
        <v>71</v>
      </c>
      <c r="C34" s="59"/>
      <c r="D34" s="59"/>
      <c r="E34" s="59" t="s">
        <v>72</v>
      </c>
      <c r="F34" s="60" t="s">
        <v>8</v>
      </c>
      <c r="G34" s="61"/>
      <c r="H34" s="62" t="s">
        <v>73</v>
      </c>
      <c r="I34" s="59" t="s">
        <v>74</v>
      </c>
      <c r="J34" s="77"/>
    </row>
    <row r="35" spans="1:10" ht="103.5" customHeight="1">
      <c r="A35" s="54" t="s">
        <v>75</v>
      </c>
      <c r="B35" s="63" t="s">
        <v>76</v>
      </c>
      <c r="C35" s="63"/>
      <c r="D35" s="63"/>
      <c r="E35" s="64" t="s">
        <v>77</v>
      </c>
      <c r="F35" s="65" t="s">
        <v>78</v>
      </c>
      <c r="G35" s="19"/>
      <c r="H35" s="66"/>
      <c r="I35" s="66">
        <v>40</v>
      </c>
      <c r="J35" s="1" t="s">
        <v>79</v>
      </c>
    </row>
    <row r="36" spans="1:10" ht="90.75" customHeight="1">
      <c r="A36" s="54" t="s">
        <v>80</v>
      </c>
      <c r="B36" s="63" t="s">
        <v>81</v>
      </c>
      <c r="C36" s="63"/>
      <c r="D36" s="63"/>
      <c r="E36" s="64" t="s">
        <v>82</v>
      </c>
      <c r="F36" s="65" t="s">
        <v>83</v>
      </c>
      <c r="G36" s="19"/>
      <c r="H36" s="66"/>
      <c r="I36" s="66">
        <v>40</v>
      </c>
      <c r="J36" s="1" t="s">
        <v>79</v>
      </c>
    </row>
    <row r="37" spans="1:9" ht="90.75" customHeight="1">
      <c r="A37" s="54" t="s">
        <v>84</v>
      </c>
      <c r="B37" s="67" t="s">
        <v>85</v>
      </c>
      <c r="C37" s="67"/>
      <c r="D37" s="67"/>
      <c r="E37" s="67">
        <v>0</v>
      </c>
      <c r="F37" s="68" t="s">
        <v>86</v>
      </c>
      <c r="G37" s="68"/>
      <c r="H37" s="66"/>
      <c r="I37" s="66">
        <v>150</v>
      </c>
    </row>
    <row r="38" spans="1:9" ht="25.5" customHeight="1">
      <c r="A38" s="54"/>
      <c r="B38" s="32" t="s">
        <v>87</v>
      </c>
      <c r="C38" s="32"/>
      <c r="D38" s="32"/>
      <c r="E38" s="32"/>
      <c r="F38" s="19"/>
      <c r="G38" s="19"/>
      <c r="H38" s="66" t="s">
        <v>29</v>
      </c>
      <c r="I38" s="66">
        <f>SUM(I35:I37)</f>
        <v>230</v>
      </c>
    </row>
    <row r="39" spans="1:9" ht="25.5" customHeight="1">
      <c r="A39" s="69"/>
      <c r="B39" s="69"/>
      <c r="C39" s="69"/>
      <c r="D39" s="69"/>
      <c r="E39" s="69"/>
      <c r="F39" s="70"/>
      <c r="G39" s="70"/>
      <c r="H39" s="70" t="s">
        <v>88</v>
      </c>
      <c r="I39" s="70">
        <f>I38*0.9</f>
        <v>207</v>
      </c>
    </row>
    <row r="40" spans="1:9" ht="31.5" customHeight="1">
      <c r="A40" s="69"/>
      <c r="B40" s="69"/>
      <c r="C40" s="69"/>
      <c r="D40" s="69"/>
      <c r="E40" s="69"/>
      <c r="F40" s="70"/>
      <c r="G40" s="70"/>
      <c r="H40" s="70"/>
      <c r="I40" s="70"/>
    </row>
    <row r="41" spans="1:9" ht="17.25">
      <c r="A41" s="71"/>
      <c r="B41" s="71"/>
      <c r="C41" s="71"/>
      <c r="D41" s="71"/>
      <c r="E41" s="71"/>
      <c r="F41" s="71"/>
      <c r="G41" s="71"/>
      <c r="H41" s="71"/>
      <c r="I41" s="82"/>
    </row>
    <row r="42" spans="1:9" ht="30" customHeight="1">
      <c r="A42" s="72"/>
      <c r="B42" s="73" t="s">
        <v>89</v>
      </c>
      <c r="C42" s="73" t="s">
        <v>68</v>
      </c>
      <c r="D42" s="73" t="s">
        <v>90</v>
      </c>
      <c r="E42" s="73" t="s">
        <v>91</v>
      </c>
      <c r="F42" s="71"/>
      <c r="G42" s="71"/>
      <c r="H42" s="71"/>
      <c r="I42" s="82"/>
    </row>
    <row r="43" spans="1:9" ht="24" customHeight="1">
      <c r="A43" s="74" t="s">
        <v>92</v>
      </c>
      <c r="B43" s="75">
        <v>1650</v>
      </c>
      <c r="C43" s="75">
        <f>I30</f>
        <v>150</v>
      </c>
      <c r="D43" s="75">
        <f>I38*0.9</f>
        <v>207</v>
      </c>
      <c r="E43" s="75">
        <f>B43+C43+D43</f>
        <v>2007</v>
      </c>
      <c r="F43" s="71"/>
      <c r="G43" s="71"/>
      <c r="H43" s="71"/>
      <c r="I43" s="82"/>
    </row>
    <row r="44" spans="1:9" ht="17.25">
      <c r="A44" s="73" t="s">
        <v>93</v>
      </c>
      <c r="B44" s="72"/>
      <c r="C44" s="72"/>
      <c r="D44" s="72">
        <f>I38*0.1</f>
        <v>23</v>
      </c>
      <c r="E44" s="72"/>
      <c r="F44" s="71"/>
      <c r="G44" s="71"/>
      <c r="H44" s="71"/>
      <c r="I44" s="82"/>
    </row>
  </sheetData>
  <sheetProtection/>
  <mergeCells count="71">
    <mergeCell ref="A1:I1"/>
    <mergeCell ref="A2:I2"/>
    <mergeCell ref="A3:D3"/>
    <mergeCell ref="E3:G3"/>
    <mergeCell ref="H3:I3"/>
    <mergeCell ref="D6:E6"/>
    <mergeCell ref="F6:G6"/>
    <mergeCell ref="D7:E7"/>
    <mergeCell ref="F7:G7"/>
    <mergeCell ref="D10:E10"/>
    <mergeCell ref="F10:G10"/>
    <mergeCell ref="D11:E11"/>
    <mergeCell ref="F11:G11"/>
    <mergeCell ref="B12:G12"/>
    <mergeCell ref="D13:G13"/>
    <mergeCell ref="D14:G14"/>
    <mergeCell ref="D15:G15"/>
    <mergeCell ref="D16:G16"/>
    <mergeCell ref="D17:G17"/>
    <mergeCell ref="B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G24"/>
    <mergeCell ref="D25:E25"/>
    <mergeCell ref="F25:G25"/>
    <mergeCell ref="D26:E26"/>
    <mergeCell ref="F26:G26"/>
    <mergeCell ref="D27:E27"/>
    <mergeCell ref="F27:G27"/>
    <mergeCell ref="B28:G28"/>
    <mergeCell ref="B29:G29"/>
    <mergeCell ref="B30:G30"/>
    <mergeCell ref="A31:I31"/>
    <mergeCell ref="A32:I32"/>
    <mergeCell ref="A33:I33"/>
    <mergeCell ref="B34:D34"/>
    <mergeCell ref="F34:G34"/>
    <mergeCell ref="B35:D35"/>
    <mergeCell ref="F35:G35"/>
    <mergeCell ref="B36:D36"/>
    <mergeCell ref="F36:G36"/>
    <mergeCell ref="B37:D37"/>
    <mergeCell ref="F37:G37"/>
    <mergeCell ref="B38:G38"/>
    <mergeCell ref="A4:A5"/>
    <mergeCell ref="A6:A11"/>
    <mergeCell ref="A13:A17"/>
    <mergeCell ref="A19:A23"/>
    <mergeCell ref="A25:A27"/>
    <mergeCell ref="B4:B5"/>
    <mergeCell ref="B8:B9"/>
    <mergeCell ref="C4:C5"/>
    <mergeCell ref="C8:C9"/>
    <mergeCell ref="H4:H5"/>
    <mergeCell ref="H6:H11"/>
    <mergeCell ref="H19:H23"/>
    <mergeCell ref="H25:H27"/>
    <mergeCell ref="I4:I5"/>
    <mergeCell ref="I8:I9"/>
    <mergeCell ref="D4:E5"/>
    <mergeCell ref="F4:G5"/>
    <mergeCell ref="D8:E9"/>
    <mergeCell ref="F8:G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2014-08-28T13:42:58Z</dcterms:created>
  <dcterms:modified xsi:type="dcterms:W3CDTF">2017-06-18T07:22:03Z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